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516" windowWidth="19820" windowHeight="6860" activeTab="3"/>
  </bookViews>
  <sheets>
    <sheet name="Ausgaben" sheetId="1" r:id="rId1"/>
    <sheet name="Einnahmen" sheetId="2" r:id="rId2"/>
    <sheet name="Beispiel - Ausgaben" sheetId="3" r:id="rId3"/>
    <sheet name="Beispiel - Einnahmen" sheetId="4" r:id="rId4"/>
  </sheets>
  <definedNames>
    <definedName name="_xlnm.Print_Area" localSheetId="0">'Ausgaben'!$A$2:$H$45</definedName>
    <definedName name="_xlnm.Print_Area" localSheetId="2">'Beispiel - Ausgaben'!$A$2:$H$51</definedName>
    <definedName name="_xlnm.Print_Area" localSheetId="3">'Beispiel - Einnahmen'!$A$2:$H$43</definedName>
    <definedName name="_xlnm.Print_Area" localSheetId="1">'Einnahmen'!$A$2:$H$47</definedName>
  </definedNames>
  <calcPr fullCalcOnLoad="1"/>
</workbook>
</file>

<file path=xl/sharedStrings.xml><?xml version="1.0" encoding="utf-8"?>
<sst xmlns="http://schemas.openxmlformats.org/spreadsheetml/2006/main" count="453" uniqueCount="160">
  <si>
    <t>Verwendungsnachweis - Beispiel - Einnahmen</t>
  </si>
  <si>
    <t>Es wurden weniger Karten als angenommen verkauft</t>
  </si>
  <si>
    <t>lt. Kosten- und</t>
  </si>
  <si>
    <t>Finanzierungsplan</t>
  </si>
  <si>
    <t>2. Spenden</t>
  </si>
  <si>
    <t>3. Projektbezogene Einnahmen</t>
  </si>
  <si>
    <t>Abweichungen</t>
  </si>
  <si>
    <t>der Hauptpositionen SOLL / IST:</t>
  </si>
  <si>
    <t xml:space="preserve">Zweckbestimmung </t>
  </si>
  <si>
    <t>Einzelausgaben</t>
  </si>
  <si>
    <t>Rechn.datum</t>
  </si>
  <si>
    <t>1. Hauptposition entsprechend dem Kosten- und Finanzierungsplan</t>
  </si>
  <si>
    <t>2. Hauptposition entsprechend dem Kosten- und Finanzierungsplan</t>
  </si>
  <si>
    <t>Untergruppe (fakultativ)</t>
  </si>
  <si>
    <t>…</t>
  </si>
  <si>
    <t>…,..</t>
  </si>
  <si>
    <t xml:space="preserve"> Einzelpositionen, Hinweise auf Schriftverkehr usw.)</t>
  </si>
  <si>
    <t>3. Hauptposition … usw.</t>
  </si>
  <si>
    <t>Vorgaben des Kosten- und Finanzierungsplans /</t>
  </si>
  <si>
    <t xml:space="preserve">(Abweichung der Hauptpositionen in %, Begründung </t>
  </si>
  <si>
    <t>von Überschreitungen von mehr als 20 %, Erläuterungen zu</t>
  </si>
  <si>
    <t>des</t>
  </si>
  <si>
    <t>Eingangs</t>
  </si>
  <si>
    <t>datum o.ä.</t>
  </si>
  <si>
    <t>1. Eigenmittel entsprechend dem Kosten- und Finanzierungsplan</t>
  </si>
  <si>
    <t>Spender</t>
  </si>
  <si>
    <t>1. Teilauszahlung</t>
  </si>
  <si>
    <t>2. Teilauszahlung</t>
  </si>
  <si>
    <t>Rückbehalt</t>
  </si>
  <si>
    <t>Zuwendungsgeber</t>
  </si>
  <si>
    <t>Deckungsmittel</t>
  </si>
  <si>
    <t>1. Honorare</t>
  </si>
  <si>
    <t>Honorar Künstler A</t>
  </si>
  <si>
    <t>4. Sonstige Drittmittel</t>
  </si>
  <si>
    <t>Ich/Wir erkläre/n ausdrücklich, dass die getätigten Ausgaben notwendig waren, dass wirtschaftlich und sparsam verfahren worden ist und die Angaben mit den Büchern und Belegen übereinstimmen.</t>
  </si>
  <si>
    <t>Ich/Wir erklär/n ausdrücklich, dass die getätigten Ausgaben notwendig waren, dass wirtschaftlich und sparsam verfahren worden ist und die Angaben mit den Büchern und Belegen übereinstimmen.</t>
  </si>
  <si>
    <t>28.11.2002</t>
  </si>
  <si>
    <t>23.09.2002</t>
  </si>
  <si>
    <t>16.10.2002</t>
  </si>
  <si>
    <t>22.10.2002</t>
  </si>
  <si>
    <t>31.10.2002</t>
  </si>
  <si>
    <t>24.10.2002</t>
  </si>
  <si>
    <t>04.12.2002</t>
  </si>
  <si>
    <t>10.10.2003</t>
  </si>
  <si>
    <t>11/1</t>
  </si>
  <si>
    <t>11/2</t>
  </si>
  <si>
    <t>12/1</t>
  </si>
  <si>
    <t>15/2</t>
  </si>
  <si>
    <t>15/3</t>
  </si>
  <si>
    <t>12/2</t>
  </si>
  <si>
    <t>12/3</t>
  </si>
  <si>
    <t>12/4</t>
  </si>
  <si>
    <t>13</t>
  </si>
  <si>
    <t>17</t>
  </si>
  <si>
    <t>18</t>
  </si>
  <si>
    <t>22</t>
  </si>
  <si>
    <t>20</t>
  </si>
  <si>
    <t>24</t>
  </si>
  <si>
    <t>26</t>
  </si>
  <si>
    <t>Honorar - Künstler A: Aug 02</t>
  </si>
  <si>
    <t>Honorar - Künstler A: Sep 02</t>
  </si>
  <si>
    <t>Honorar - Künstler A: Okt 02</t>
  </si>
  <si>
    <t>Honorar - Künstler A: Nov 02</t>
  </si>
  <si>
    <t>Honorar - Künstler A: Dez 02</t>
  </si>
  <si>
    <t>Honorar - Künstler B: Aug 02</t>
  </si>
  <si>
    <t>Honorar - Künstler B: Sep 02</t>
  </si>
  <si>
    <t>Honorar - Künstler D: Nov 02</t>
  </si>
  <si>
    <t>Honorar - Künstler E: Dez 02</t>
  </si>
  <si>
    <t>Bürokosten -Einrichtung Postfach</t>
  </si>
  <si>
    <t>Bürokosten -Auslagen Briefmarken</t>
  </si>
  <si>
    <t>Bürokosten -diverse Auslagen</t>
  </si>
  <si>
    <t>Bürokosten -Transkription</t>
  </si>
  <si>
    <t>Bürokosten -Büromaterial</t>
  </si>
  <si>
    <t>Bürokosten -Auslagen Tintenpatrone</t>
  </si>
  <si>
    <t>Recherche -3 Fachbücher zum Thema XY</t>
  </si>
  <si>
    <t>Material - Infomaterial</t>
  </si>
  <si>
    <t>Recherche - Fachbuch</t>
  </si>
  <si>
    <t>Material - Domaingebühr, Internetpräsenz</t>
  </si>
  <si>
    <t>Reise - Künstler A nach Y- Mietwagen</t>
  </si>
  <si>
    <t>Reise - Künstler B nach Z - Übernachtung</t>
  </si>
  <si>
    <t>%</t>
  </si>
  <si>
    <r>
      <t xml:space="preserve">(gegliedert nach Hauptpositionen </t>
    </r>
    <r>
      <rPr>
        <u val="single"/>
        <sz val="9"/>
        <color indexed="10"/>
        <rFont val="Arial"/>
        <family val="2"/>
      </rPr>
      <t>entsprechend</t>
    </r>
    <r>
      <rPr>
        <sz val="9"/>
        <rFont val="Arial"/>
        <family val="2"/>
      </rPr>
      <t xml:space="preserve"> den</t>
    </r>
  </si>
  <si>
    <r>
      <t>nicht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Buch.</t>
    </r>
  </si>
  <si>
    <r>
      <t>bare Mittel (</t>
    </r>
    <r>
      <rPr>
        <sz val="10"/>
        <color indexed="10"/>
        <rFont val="Arial"/>
        <family val="2"/>
      </rPr>
      <t>Reduzierung unzulässig</t>
    </r>
    <r>
      <rPr>
        <sz val="10"/>
        <rFont val="Arial"/>
        <family val="0"/>
      </rPr>
      <t>)</t>
    </r>
  </si>
  <si>
    <r>
      <t xml:space="preserve">1. Die </t>
    </r>
    <r>
      <rPr>
        <b/>
        <sz val="8"/>
        <rFont val="Arial"/>
        <family val="2"/>
      </rPr>
      <t>Belege</t>
    </r>
    <r>
      <rPr>
        <sz val="8"/>
        <rFont val="Arial"/>
        <family val="0"/>
      </rPr>
      <t xml:space="preserve"> (</t>
    </r>
    <r>
      <rPr>
        <u val="single"/>
        <sz val="8"/>
        <color indexed="10"/>
        <rFont val="Arial"/>
        <family val="2"/>
      </rPr>
      <t>Rechnungen und Kt.Auzüge</t>
    </r>
    <r>
      <rPr>
        <sz val="8"/>
        <rFont val="Arial"/>
        <family val="0"/>
      </rPr>
      <t>) sind, wenn nicht anders bestimmt, dem Verwendungsnachweis beizufügen und nach den Eintragungen im Verwendungsnachweis zu ordnen. Darüber hinaus sind etwaige Verträge über die Vergabe von Aufträgen beizufügen..</t>
    </r>
  </si>
  <si>
    <r>
      <t xml:space="preserve">2. </t>
    </r>
    <r>
      <rPr>
        <b/>
        <sz val="8"/>
        <rFont val="Arial"/>
        <family val="2"/>
      </rPr>
      <t>Abweichungen</t>
    </r>
    <r>
      <rPr>
        <sz val="8"/>
        <rFont val="Arial"/>
        <family val="0"/>
      </rPr>
      <t xml:space="preserve"> vom Finanzierungsplan müssen, soweit nicht bereits genehmigt, in Spalte H - Bemerkungen - erläutert bzw. begründet werden.</t>
    </r>
  </si>
  <si>
    <r>
      <t xml:space="preserve">3. </t>
    </r>
    <r>
      <rPr>
        <b/>
        <sz val="8"/>
        <rFont val="Arial"/>
        <family val="2"/>
      </rPr>
      <t>Einnahmen</t>
    </r>
    <r>
      <rPr>
        <sz val="8"/>
        <rFont val="Arial"/>
        <family val="0"/>
      </rPr>
      <t>, die mit dem Vorhaben in wirtschaftlichem Zusammenhang stehen, sind ebenfalls anzugeben, soweit nicht bereits im Finanzierungsplan berücksichtigt.</t>
    </r>
  </si>
  <si>
    <r>
      <t>nicht</t>
    </r>
    <r>
      <rPr>
        <sz val="9"/>
        <rFont val="Arial"/>
        <family val="2"/>
      </rPr>
      <t xml:space="preserve"> Buch o.</t>
    </r>
  </si>
  <si>
    <t>5. Tanzfonds</t>
  </si>
  <si>
    <t>1. Teilzahlung - Tanzfonds</t>
  </si>
  <si>
    <t>2. Teilzahlung - Tanzfonds</t>
  </si>
  <si>
    <t>Rückbehalt - Tanzfonds</t>
  </si>
  <si>
    <t>Der nicht verbauchte Betrag wurde an Tanzfonds zzgl. Zinsen zurückbezahlt</t>
  </si>
  <si>
    <t>Verwendungsnachweis - Beispiel - Ausgaben</t>
  </si>
  <si>
    <t>Verwendungsnachweis - Ausgaben</t>
  </si>
  <si>
    <t>Verwendungsnachweis - Einnahmen</t>
  </si>
  <si>
    <t>Reise - Künstler B nach Z - Eintrittskarte</t>
  </si>
  <si>
    <t>Reise - Künstler B nach W - Bahn</t>
  </si>
  <si>
    <t>Reise - Künstler B nach W - Straßenbahn</t>
  </si>
  <si>
    <t>Reise - Künstler B nach W - Flug Hin+Rück</t>
  </si>
  <si>
    <t>EURO, Cent</t>
  </si>
  <si>
    <t xml:space="preserve">IST                                    </t>
  </si>
  <si>
    <t>Nr.</t>
  </si>
  <si>
    <t>der</t>
  </si>
  <si>
    <t>Be-</t>
  </si>
  <si>
    <t>leg</t>
  </si>
  <si>
    <t>Zahlung</t>
  </si>
  <si>
    <t>Tag</t>
  </si>
  <si>
    <t>SOLL</t>
  </si>
  <si>
    <t>mehr</t>
  </si>
  <si>
    <t>weniger</t>
  </si>
  <si>
    <t>Bemerkungen</t>
  </si>
  <si>
    <t>Summe der Einnahmen:</t>
  </si>
  <si>
    <t>Summe der Ausgaben:</t>
  </si>
  <si>
    <t>Bestand / Mehrausgaben:</t>
  </si>
  <si>
    <t xml:space="preserve"> Material, Recherchekosten, Zuarbeiten</t>
  </si>
  <si>
    <t>Bürokosten</t>
  </si>
  <si>
    <t>Honorar - Künstler B</t>
  </si>
  <si>
    <t>tatsächliche</t>
  </si>
  <si>
    <t>Verwendung</t>
  </si>
  <si>
    <t>Die Richtigkeit der Eintragungen und des Abschlusses wird hiermit bestätigt.</t>
  </si>
  <si>
    <t>Ort, Datum, Stempel, Unterschrift</t>
  </si>
  <si>
    <t xml:space="preserve">Hinweis zum Ausfüllen des Verwendungsnachweises: </t>
  </si>
  <si>
    <t>Datum</t>
  </si>
  <si>
    <t>Eintrittskarten-Verkauf</t>
  </si>
  <si>
    <t>Zuwendung durch Stadt X</t>
  </si>
  <si>
    <t>TANZFONDS</t>
  </si>
  <si>
    <t>2. Bürokosten, Material- und Recherchekosten</t>
  </si>
  <si>
    <t>Reise - Künstler A von X nach Z - Priv. KFZ: 160km * 0,22 €</t>
  </si>
  <si>
    <t>Reise - Künstler B - Taxi zum Flughafen</t>
  </si>
  <si>
    <t>20% - Überschreitung durch 2 zusätzl. notw. Flüge</t>
  </si>
  <si>
    <t>triftiger Grund: schweres Gepäck (50 kg)</t>
  </si>
  <si>
    <t>Recherche</t>
  </si>
  <si>
    <t>triftiger Grund: Zeitnot</t>
  </si>
  <si>
    <t>triftiger Grund: kein regelm. verkehrendes Beförd.mittel vorhanden</t>
  </si>
  <si>
    <t>Unvermeidbarkeit: billigeres Hotel stand nicht zur Verfügung</t>
  </si>
  <si>
    <t>Bahn teurer, siehe Vergleichskostenrechnung</t>
  </si>
  <si>
    <t>3. Reisekosten, Übernachtungen</t>
  </si>
  <si>
    <t>3/1</t>
  </si>
  <si>
    <t>3/2</t>
  </si>
  <si>
    <t>Spende X</t>
  </si>
  <si>
    <t>Spende Y</t>
  </si>
  <si>
    <t>3/3</t>
  </si>
  <si>
    <t>3/4</t>
  </si>
  <si>
    <t>(Fehlbedarfsfinanzieurng)</t>
  </si>
  <si>
    <t>Auflistung der Einzeleinnahmen)</t>
  </si>
  <si>
    <t>Es konnte ein weiterer Spender gefunden werden</t>
  </si>
  <si>
    <t>Festbetragsfinanzierung</t>
  </si>
  <si>
    <t>bare Eigenmittel</t>
  </si>
  <si>
    <t>Begründung bei 20%-Überschreitung</t>
  </si>
  <si>
    <t>..</t>
  </si>
  <si>
    <t>ggf. Erläuterungen zu Einzelpositionen</t>
  </si>
  <si>
    <t>unvorhergesehene Druckerreparatur</t>
  </si>
  <si>
    <t>Auflistung der Einzelausgaben nach Datum)</t>
  </si>
  <si>
    <t>(Begründung von Mindereinnahmen, Hinweise auf Schriftverkehr,…)</t>
  </si>
  <si>
    <t>09.09.2002</t>
  </si>
  <si>
    <t>01.11.2002</t>
  </si>
  <si>
    <t>10.12.2002</t>
  </si>
  <si>
    <t>17.12.2002</t>
  </si>
  <si>
    <t>11.09.2002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</si>
</sst>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0.0"/>
    <numFmt numFmtId="181" formatCode="0.000"/>
    <numFmt numFmtId="182" formatCode="0.0000"/>
    <numFmt numFmtId="183" formatCode="#,##0.00\ &quot;€&quot;"/>
    <numFmt numFmtId="184" formatCode="#,##0.00\ \€"/>
    <numFmt numFmtId="185" formatCode="[$-407]dddd\,\ d\.\ mmmm\ yyyy"/>
    <numFmt numFmtId="186" formatCode="dd/mm/yy;@"/>
  </numFmts>
  <fonts count="5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2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9"/>
      <color indexed="10"/>
      <name val="Arial"/>
      <family val="2"/>
    </font>
    <font>
      <sz val="10"/>
      <name val="Arial"/>
      <family val="0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b/>
      <sz val="8"/>
      <name val="Arial"/>
      <family val="2"/>
    </font>
    <font>
      <u val="single"/>
      <sz val="8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3" borderId="2" applyNumberFormat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4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5" borderId="0" applyNumberFormat="0" applyBorder="0" applyAlignment="0" applyProtection="0"/>
    <xf numFmtId="0" fontId="0" fillId="26" borderId="4" applyNumberFormat="0" applyFont="0" applyAlignment="0" applyProtection="0"/>
    <xf numFmtId="0" fontId="4" fillId="0" borderId="0" applyNumberFormat="0" applyFill="0" applyBorder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5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9" applyNumberFormat="0" applyAlignment="0" applyProtection="0"/>
  </cellStyleXfs>
  <cellXfs count="174">
    <xf numFmtId="0" fontId="0" fillId="0" borderId="0" xfId="0" applyAlignment="1">
      <alignment/>
    </xf>
    <xf numFmtId="0" fontId="7" fillId="3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49" fontId="15" fillId="30" borderId="10" xfId="0" applyNumberFormat="1" applyFont="1" applyFill="1" applyBorder="1" applyAlignment="1">
      <alignment horizontal="left"/>
    </xf>
    <xf numFmtId="14" fontId="12" fillId="30" borderId="10" xfId="0" applyNumberFormat="1" applyFont="1" applyFill="1" applyBorder="1" applyAlignment="1">
      <alignment horizontal="center"/>
    </xf>
    <xf numFmtId="4" fontId="12" fillId="30" borderId="10" xfId="0" applyNumberFormat="1" applyFont="1" applyFill="1" applyBorder="1" applyAlignment="1">
      <alignment horizontal="left"/>
    </xf>
    <xf numFmtId="4" fontId="15" fillId="30" borderId="10" xfId="0" applyNumberFormat="1" applyFont="1" applyFill="1" applyBorder="1" applyAlignment="1">
      <alignment horizontal="right"/>
    </xf>
    <xf numFmtId="4" fontId="16" fillId="30" borderId="10" xfId="0" applyNumberFormat="1" applyFont="1" applyFill="1" applyBorder="1" applyAlignment="1">
      <alignment horizontal="center"/>
    </xf>
    <xf numFmtId="4" fontId="15" fillId="30" borderId="13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left"/>
    </xf>
    <xf numFmtId="14" fontId="12" fillId="0" borderId="10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left"/>
    </xf>
    <xf numFmtId="4" fontId="15" fillId="0" borderId="10" xfId="0" applyNumberFormat="1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 horizontal="center"/>
    </xf>
    <xf numFmtId="4" fontId="15" fillId="0" borderId="13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right"/>
    </xf>
    <xf numFmtId="4" fontId="12" fillId="30" borderId="10" xfId="0" applyNumberFormat="1" applyFont="1" applyFill="1" applyBorder="1" applyAlignment="1">
      <alignment horizontal="right"/>
    </xf>
    <xf numFmtId="4" fontId="12" fillId="30" borderId="13" xfId="0" applyNumberFormat="1" applyFont="1" applyFill="1" applyBorder="1" applyAlignment="1">
      <alignment horizontal="right"/>
    </xf>
    <xf numFmtId="186" fontId="12" fillId="0" borderId="10" xfId="0" applyNumberFormat="1" applyFont="1" applyFill="1" applyBorder="1" applyAlignment="1">
      <alignment horizontal="center"/>
    </xf>
    <xf numFmtId="17" fontId="12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right"/>
    </xf>
    <xf numFmtId="49" fontId="12" fillId="0" borderId="14" xfId="0" applyNumberFormat="1" applyFont="1" applyFill="1" applyBorder="1" applyAlignment="1">
      <alignment horizontal="center"/>
    </xf>
    <xf numFmtId="186" fontId="12" fillId="0" borderId="14" xfId="0" applyNumberFormat="1" applyFont="1" applyFill="1" applyBorder="1" applyAlignment="1">
      <alignment horizontal="center"/>
    </xf>
    <xf numFmtId="17" fontId="12" fillId="0" borderId="14" xfId="0" applyNumberFormat="1" applyFont="1" applyFill="1" applyBorder="1" applyAlignment="1">
      <alignment horizontal="left"/>
    </xf>
    <xf numFmtId="4" fontId="12" fillId="0" borderId="14" xfId="0" applyNumberFormat="1" applyFont="1" applyFill="1" applyBorder="1" applyAlignment="1">
      <alignment horizontal="right"/>
    </xf>
    <xf numFmtId="49" fontId="10" fillId="0" borderId="14" xfId="0" applyNumberFormat="1" applyFont="1" applyFill="1" applyBorder="1" applyAlignment="1">
      <alignment horizontal="center"/>
    </xf>
    <xf numFmtId="4" fontId="12" fillId="0" borderId="15" xfId="0" applyNumberFormat="1" applyFont="1" applyFill="1" applyBorder="1" applyAlignment="1">
      <alignment horizontal="right"/>
    </xf>
    <xf numFmtId="49" fontId="12" fillId="0" borderId="16" xfId="0" applyNumberFormat="1" applyFont="1" applyFill="1" applyBorder="1" applyAlignment="1">
      <alignment horizontal="center"/>
    </xf>
    <xf numFmtId="186" fontId="12" fillId="0" borderId="12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right"/>
    </xf>
    <xf numFmtId="4" fontId="15" fillId="0" borderId="14" xfId="0" applyNumberFormat="1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/>
    </xf>
    <xf numFmtId="186" fontId="12" fillId="0" borderId="13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right"/>
    </xf>
    <xf numFmtId="4" fontId="15" fillId="0" borderId="17" xfId="0" applyNumberFormat="1" applyFont="1" applyFill="1" applyBorder="1" applyAlignment="1">
      <alignment horizontal="right"/>
    </xf>
    <xf numFmtId="49" fontId="15" fillId="0" borderId="17" xfId="0" applyNumberFormat="1" applyFont="1" applyFill="1" applyBorder="1" applyAlignment="1">
      <alignment horizontal="right"/>
    </xf>
    <xf numFmtId="186" fontId="12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center" wrapText="1"/>
    </xf>
    <xf numFmtId="4" fontId="16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49" fontId="15" fillId="0" borderId="18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49" fontId="14" fillId="31" borderId="0" xfId="0" applyNumberFormat="1" applyFont="1" applyFill="1" applyBorder="1" applyAlignment="1">
      <alignment horizontal="center"/>
    </xf>
    <xf numFmtId="18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4" fillId="31" borderId="10" xfId="0" applyNumberFormat="1" applyFont="1" applyFill="1" applyBorder="1" applyAlignment="1">
      <alignment horizontal="center"/>
    </xf>
    <xf numFmtId="186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14" fontId="21" fillId="0" borderId="10" xfId="0" applyNumberFormat="1" applyFont="1" applyFill="1" applyBorder="1" applyAlignment="1">
      <alignment horizontal="center"/>
    </xf>
    <xf numFmtId="14" fontId="11" fillId="0" borderId="10" xfId="0" applyNumberFormat="1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 wrapText="1"/>
    </xf>
    <xf numFmtId="14" fontId="8" fillId="0" borderId="11" xfId="0" applyNumberFormat="1" applyFont="1" applyFill="1" applyBorder="1" applyAlignment="1">
      <alignment horizontal="center" wrapText="1"/>
    </xf>
    <xf numFmtId="0" fontId="15" fillId="30" borderId="10" xfId="0" applyFont="1" applyFill="1" applyBorder="1" applyAlignment="1">
      <alignment horizontal="left"/>
    </xf>
    <xf numFmtId="14" fontId="12" fillId="30" borderId="10" xfId="0" applyNumberFormat="1" applyFont="1" applyFill="1" applyBorder="1" applyAlignment="1">
      <alignment/>
    </xf>
    <xf numFmtId="0" fontId="12" fillId="30" borderId="10" xfId="0" applyFont="1" applyFill="1" applyBorder="1" applyAlignment="1">
      <alignment/>
    </xf>
    <xf numFmtId="10" fontId="15" fillId="30" borderId="10" xfId="0" applyNumberFormat="1" applyFont="1" applyFill="1" applyBorder="1" applyAlignment="1">
      <alignment horizontal="center"/>
    </xf>
    <xf numFmtId="0" fontId="12" fillId="30" borderId="13" xfId="0" applyFont="1" applyFill="1" applyBorder="1" applyAlignment="1">
      <alignment horizontal="center"/>
    </xf>
    <xf numFmtId="0" fontId="12" fillId="3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left"/>
    </xf>
    <xf numFmtId="14" fontId="23" fillId="0" borderId="10" xfId="0" applyNumberFormat="1" applyFont="1" applyFill="1" applyBorder="1" applyAlignment="1">
      <alignment horizontal="left"/>
    </xf>
    <xf numFmtId="0" fontId="10" fillId="30" borderId="13" xfId="0" applyFont="1" applyFill="1" applyBorder="1" applyAlignment="1">
      <alignment/>
    </xf>
    <xf numFmtId="0" fontId="10" fillId="3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right" wrapText="1"/>
    </xf>
    <xf numFmtId="14" fontId="12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49" fontId="12" fillId="0" borderId="14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49" fontId="15" fillId="0" borderId="16" xfId="0" applyNumberFormat="1" applyFont="1" applyFill="1" applyBorder="1" applyAlignment="1">
      <alignment horizontal="center"/>
    </xf>
    <xf numFmtId="14" fontId="12" fillId="0" borderId="12" xfId="0" applyNumberFormat="1" applyFont="1" applyFill="1" applyBorder="1" applyAlignment="1">
      <alignment horizontal="center"/>
    </xf>
    <xf numFmtId="4" fontId="15" fillId="0" borderId="20" xfId="0" applyNumberFormat="1" applyFont="1" applyFill="1" applyBorder="1" applyAlignment="1">
      <alignment horizontal="right"/>
    </xf>
    <xf numFmtId="4" fontId="15" fillId="0" borderId="16" xfId="0" applyNumberFormat="1" applyFont="1" applyFill="1" applyBorder="1" applyAlignment="1">
      <alignment horizontal="right"/>
    </xf>
    <xf numFmtId="4" fontId="16" fillId="0" borderId="16" xfId="0" applyNumberFormat="1" applyFont="1" applyFill="1" applyBorder="1" applyAlignment="1">
      <alignment horizontal="center" wrapText="1"/>
    </xf>
    <xf numFmtId="14" fontId="10" fillId="0" borderId="0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4" fontId="8" fillId="0" borderId="11" xfId="0" applyNumberFormat="1" applyFont="1" applyFill="1" applyBorder="1" applyAlignment="1">
      <alignment horizontal="center" wrapText="1"/>
    </xf>
    <xf numFmtId="0" fontId="24" fillId="3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10" fontId="15" fillId="0" borderId="10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15" fillId="30" borderId="10" xfId="0" applyNumberFormat="1" applyFont="1" applyFill="1" applyBorder="1" applyAlignment="1">
      <alignment horizontal="left"/>
    </xf>
    <xf numFmtId="4" fontId="15" fillId="3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4" fontId="12" fillId="0" borderId="10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0" fontId="15" fillId="30" borderId="1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4" fontId="10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49" fontId="10" fillId="31" borderId="14" xfId="0" applyNumberFormat="1" applyFont="1" applyFill="1" applyBorder="1" applyAlignment="1">
      <alignment horizontal="center"/>
    </xf>
    <xf numFmtId="186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4" fontId="10" fillId="0" borderId="14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center"/>
    </xf>
    <xf numFmtId="0" fontId="10" fillId="0" borderId="15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/>
    </xf>
    <xf numFmtId="186" fontId="10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 wrapText="1"/>
    </xf>
    <xf numFmtId="4" fontId="10" fillId="0" borderId="0" xfId="0" applyNumberFormat="1" applyFont="1" applyBorder="1" applyAlignment="1">
      <alignment horizontal="center"/>
    </xf>
    <xf numFmtId="4" fontId="12" fillId="30" borderId="10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left"/>
    </xf>
    <xf numFmtId="49" fontId="12" fillId="0" borderId="18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4" fontId="24" fillId="0" borderId="14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30" borderId="21" xfId="0" applyFont="1" applyFill="1" applyBorder="1" applyAlignment="1">
      <alignment horizontal="center"/>
    </xf>
    <xf numFmtId="0" fontId="6" fillId="30" borderId="22" xfId="0" applyFont="1" applyFill="1" applyBorder="1" applyAlignment="1">
      <alignment horizontal="center"/>
    </xf>
    <xf numFmtId="0" fontId="6" fillId="30" borderId="23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left" wrapText="1"/>
    </xf>
    <xf numFmtId="49" fontId="17" fillId="0" borderId="0" xfId="0" applyNumberFormat="1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49" fontId="15" fillId="0" borderId="18" xfId="0" applyNumberFormat="1" applyFont="1" applyFill="1" applyBorder="1" applyAlignment="1">
      <alignment horizontal="left" wrapText="1"/>
    </xf>
    <xf numFmtId="49" fontId="12" fillId="0" borderId="0" xfId="0" applyNumberFormat="1" applyFont="1" applyBorder="1" applyAlignment="1">
      <alignment horizontal="left" wrapText="1"/>
    </xf>
    <xf numFmtId="49" fontId="17" fillId="0" borderId="24" xfId="0" applyNumberFormat="1" applyFont="1" applyFill="1" applyBorder="1" applyAlignment="1">
      <alignment horizontal="left" wrapText="1"/>
    </xf>
    <xf numFmtId="0" fontId="10" fillId="0" borderId="15" xfId="0" applyFont="1" applyBorder="1" applyAlignment="1">
      <alignment/>
    </xf>
    <xf numFmtId="49" fontId="19" fillId="0" borderId="0" xfId="0" applyNumberFormat="1" applyFont="1" applyFill="1" applyBorder="1" applyAlignment="1">
      <alignment horizontal="left" wrapText="1"/>
    </xf>
    <xf numFmtId="0" fontId="17" fillId="0" borderId="0" xfId="0" applyFont="1" applyBorder="1" applyAlignment="1">
      <alignment/>
    </xf>
    <xf numFmtId="4" fontId="8" fillId="0" borderId="20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0" fontId="6" fillId="30" borderId="17" xfId="0" applyFont="1" applyFill="1" applyBorder="1" applyAlignment="1">
      <alignment horizontal="center"/>
    </xf>
    <xf numFmtId="49" fontId="17" fillId="0" borderId="15" xfId="0" applyNumberFormat="1" applyFont="1" applyBorder="1" applyAlignment="1">
      <alignment horizontal="left" wrapText="1"/>
    </xf>
    <xf numFmtId="4" fontId="10" fillId="0" borderId="18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7"/>
  <sheetViews>
    <sheetView showGridLines="0" zoomScale="125" zoomScaleNormal="125" zoomScaleSheetLayoutView="75" workbookViewId="0" topLeftCell="A1">
      <pane ySplit="7" topLeftCell="BM8" activePane="bottomLeft" state="frozen"/>
      <selection pane="topLeft" activeCell="C1" sqref="C1"/>
      <selection pane="bottomLeft" activeCell="A1" sqref="A1:IV1"/>
    </sheetView>
  </sheetViews>
  <sheetFormatPr defaultColWidth="11.50390625" defaultRowHeight="12"/>
  <cols>
    <col min="1" max="1" width="5.00390625" style="81" customWidth="1"/>
    <col min="2" max="2" width="11.50390625" style="116" customWidth="1"/>
    <col min="3" max="3" width="49.125" style="83" customWidth="1"/>
    <col min="4" max="7" width="16.625" style="84" customWidth="1"/>
    <col min="8" max="8" width="69.00390625" style="85" customWidth="1"/>
    <col min="9" max="16384" width="11.50390625" style="80" customWidth="1"/>
  </cols>
  <sheetData>
    <row r="1" spans="2:3" ht="25.5" customHeight="1">
      <c r="B1" s="82"/>
      <c r="C1" s="153" t="s">
        <v>126</v>
      </c>
    </row>
    <row r="2" spans="1:8" s="1" customFormat="1" ht="26.25" customHeight="1">
      <c r="A2" s="154" t="s">
        <v>94</v>
      </c>
      <c r="B2" s="155"/>
      <c r="C2" s="155"/>
      <c r="D2" s="155"/>
      <c r="E2" s="155"/>
      <c r="F2" s="155"/>
      <c r="G2" s="155"/>
      <c r="H2" s="156"/>
    </row>
    <row r="3" spans="1:8" s="8" customFormat="1" ht="20.25" customHeight="1">
      <c r="A3" s="2" t="s">
        <v>104</v>
      </c>
      <c r="B3" s="86" t="s">
        <v>107</v>
      </c>
      <c r="C3" s="4" t="s">
        <v>8</v>
      </c>
      <c r="D3" s="5" t="s">
        <v>108</v>
      </c>
      <c r="E3" s="6" t="s">
        <v>101</v>
      </c>
      <c r="F3" s="157" t="s">
        <v>6</v>
      </c>
      <c r="G3" s="157"/>
      <c r="H3" s="7" t="s">
        <v>111</v>
      </c>
    </row>
    <row r="4" spans="1:8" s="13" customFormat="1" ht="14.25" customHeight="1">
      <c r="A4" s="2" t="s">
        <v>105</v>
      </c>
      <c r="B4" s="86" t="s">
        <v>103</v>
      </c>
      <c r="C4" s="9" t="s">
        <v>81</v>
      </c>
      <c r="D4" s="10" t="s">
        <v>2</v>
      </c>
      <c r="E4" s="11" t="s">
        <v>118</v>
      </c>
      <c r="F4" s="158" t="s">
        <v>7</v>
      </c>
      <c r="G4" s="158"/>
      <c r="H4" s="12" t="s">
        <v>19</v>
      </c>
    </row>
    <row r="5" spans="1:8" s="13" customFormat="1" ht="14.25" customHeight="1">
      <c r="A5" s="2" t="s">
        <v>102</v>
      </c>
      <c r="B5" s="87" t="s">
        <v>106</v>
      </c>
      <c r="C5" s="9" t="s">
        <v>18</v>
      </c>
      <c r="D5" s="10" t="s">
        <v>3</v>
      </c>
      <c r="E5" s="14" t="s">
        <v>119</v>
      </c>
      <c r="F5" s="11" t="s">
        <v>109</v>
      </c>
      <c r="G5" s="11" t="s">
        <v>110</v>
      </c>
      <c r="H5" s="12" t="s">
        <v>20</v>
      </c>
    </row>
    <row r="6" spans="1:8" s="13" customFormat="1" ht="14.25" customHeight="1">
      <c r="A6" s="15"/>
      <c r="B6" s="88" t="s">
        <v>87</v>
      </c>
      <c r="C6" s="9" t="s">
        <v>153</v>
      </c>
      <c r="D6" s="10"/>
      <c r="E6" s="17"/>
      <c r="F6" s="11"/>
      <c r="G6" s="11"/>
      <c r="H6" s="12" t="s">
        <v>16</v>
      </c>
    </row>
    <row r="7" spans="1:8" s="13" customFormat="1" ht="14.25" customHeight="1">
      <c r="A7" s="18"/>
      <c r="B7" s="89" t="s">
        <v>10</v>
      </c>
      <c r="C7" s="20"/>
      <c r="D7" s="5" t="s">
        <v>100</v>
      </c>
      <c r="E7" s="6" t="s">
        <v>100</v>
      </c>
      <c r="F7" s="5" t="s">
        <v>80</v>
      </c>
      <c r="G7" s="5" t="s">
        <v>80</v>
      </c>
      <c r="H7" s="12"/>
    </row>
    <row r="8" spans="1:9" s="21" customFormat="1" ht="17.25" customHeight="1">
      <c r="A8" s="90"/>
      <c r="B8" s="91"/>
      <c r="C8" s="90"/>
      <c r="D8" s="90"/>
      <c r="E8" s="90"/>
      <c r="H8" s="90"/>
      <c r="I8" s="23"/>
    </row>
    <row r="9" spans="1:9" s="97" customFormat="1" ht="12.75" customHeight="1">
      <c r="A9" s="92" t="s">
        <v>11</v>
      </c>
      <c r="B9" s="93"/>
      <c r="C9" s="94"/>
      <c r="D9" s="27" t="s">
        <v>15</v>
      </c>
      <c r="E9" s="27" t="s">
        <v>15</v>
      </c>
      <c r="F9" s="27" t="e">
        <f>IF(E9*100/D9&gt;100,E9*100/D9-100,"")</f>
        <v>#VALUE!</v>
      </c>
      <c r="G9" s="27" t="e">
        <f>IF(E9*100/D9&lt;100,E9*100/D9-100,"")</f>
        <v>#VALUE!</v>
      </c>
      <c r="H9" s="95"/>
      <c r="I9" s="96"/>
    </row>
    <row r="10" spans="1:9" s="33" customFormat="1" ht="12">
      <c r="A10" s="36"/>
      <c r="B10" s="31"/>
      <c r="C10" s="43"/>
      <c r="D10" s="37"/>
      <c r="E10" s="37"/>
      <c r="F10" s="37"/>
      <c r="G10" s="37"/>
      <c r="H10" s="98" t="s">
        <v>149</v>
      </c>
      <c r="I10" s="35"/>
    </row>
    <row r="11" spans="1:9" s="37" customFormat="1" ht="12">
      <c r="A11" s="99"/>
      <c r="B11" s="100" t="s">
        <v>13</v>
      </c>
      <c r="C11" s="43"/>
      <c r="D11" s="33" t="s">
        <v>15</v>
      </c>
      <c r="E11" s="33" t="s">
        <v>15</v>
      </c>
      <c r="H11" s="98"/>
      <c r="I11" s="39"/>
    </row>
    <row r="12" spans="1:9" s="37" customFormat="1" ht="12">
      <c r="A12" s="36" t="s">
        <v>102</v>
      </c>
      <c r="B12" s="31" t="s">
        <v>123</v>
      </c>
      <c r="C12" s="43" t="s">
        <v>9</v>
      </c>
      <c r="E12" s="37" t="s">
        <v>15</v>
      </c>
      <c r="H12" s="98" t="s">
        <v>151</v>
      </c>
      <c r="I12" s="39"/>
    </row>
    <row r="13" spans="1:9" s="37" customFormat="1" ht="12">
      <c r="A13" s="36" t="s">
        <v>102</v>
      </c>
      <c r="B13" s="31" t="s">
        <v>123</v>
      </c>
      <c r="C13" s="43" t="s">
        <v>9</v>
      </c>
      <c r="E13" s="37" t="s">
        <v>15</v>
      </c>
      <c r="H13" s="98" t="s">
        <v>150</v>
      </c>
      <c r="I13" s="39"/>
    </row>
    <row r="14" spans="1:9" s="37" customFormat="1" ht="12">
      <c r="A14" s="36" t="s">
        <v>102</v>
      </c>
      <c r="B14" s="31" t="s">
        <v>123</v>
      </c>
      <c r="C14" s="43" t="s">
        <v>14</v>
      </c>
      <c r="E14" s="37" t="s">
        <v>15</v>
      </c>
      <c r="H14" s="98"/>
      <c r="I14" s="39"/>
    </row>
    <row r="15" spans="1:9" s="37" customFormat="1" ht="12">
      <c r="A15" s="36"/>
      <c r="B15" s="31"/>
      <c r="C15" s="43"/>
      <c r="H15" s="98"/>
      <c r="I15" s="39"/>
    </row>
    <row r="16" spans="1:9" s="37" customFormat="1" ht="12">
      <c r="A16" s="36"/>
      <c r="B16" s="100" t="s">
        <v>13</v>
      </c>
      <c r="C16" s="43"/>
      <c r="D16" s="33" t="s">
        <v>15</v>
      </c>
      <c r="E16" s="33" t="s">
        <v>15</v>
      </c>
      <c r="H16" s="98"/>
      <c r="I16" s="39"/>
    </row>
    <row r="17" spans="1:9" s="37" customFormat="1" ht="12">
      <c r="A17" s="36" t="s">
        <v>102</v>
      </c>
      <c r="B17" s="31" t="s">
        <v>123</v>
      </c>
      <c r="C17" s="43" t="s">
        <v>9</v>
      </c>
      <c r="E17" s="37" t="s">
        <v>15</v>
      </c>
      <c r="H17" s="98" t="s">
        <v>150</v>
      </c>
      <c r="I17" s="39"/>
    </row>
    <row r="18" spans="1:9" s="37" customFormat="1" ht="12">
      <c r="A18" s="36" t="s">
        <v>102</v>
      </c>
      <c r="B18" s="31" t="s">
        <v>123</v>
      </c>
      <c r="C18" s="43" t="s">
        <v>9</v>
      </c>
      <c r="E18" s="37" t="s">
        <v>15</v>
      </c>
      <c r="H18" s="98" t="s">
        <v>150</v>
      </c>
      <c r="I18" s="39"/>
    </row>
    <row r="19" spans="1:9" s="37" customFormat="1" ht="12">
      <c r="A19" s="36" t="s">
        <v>102</v>
      </c>
      <c r="B19" s="31" t="s">
        <v>123</v>
      </c>
      <c r="C19" s="43" t="s">
        <v>14</v>
      </c>
      <c r="E19" s="37" t="s">
        <v>15</v>
      </c>
      <c r="H19" s="98"/>
      <c r="I19" s="39"/>
    </row>
    <row r="20" spans="1:9" s="37" customFormat="1" ht="12">
      <c r="A20" s="36"/>
      <c r="B20" s="31"/>
      <c r="C20" s="43"/>
      <c r="H20" s="98"/>
      <c r="I20" s="39"/>
    </row>
    <row r="21" spans="1:9" s="102" customFormat="1" ht="12" customHeight="1">
      <c r="A21" s="92" t="s">
        <v>12</v>
      </c>
      <c r="B21" s="93"/>
      <c r="C21" s="94"/>
      <c r="D21" s="27" t="s">
        <v>15</v>
      </c>
      <c r="E21" s="27" t="s">
        <v>15</v>
      </c>
      <c r="F21" s="27" t="e">
        <f>IF(E21*100/D21&gt;100,E21*100/D21-100,"")</f>
        <v>#VALUE!</v>
      </c>
      <c r="G21" s="27" t="e">
        <f>IF(E21*100/D21&lt;100,E21*100/D21-100,"")</f>
        <v>#VALUE!</v>
      </c>
      <c r="H21" s="95"/>
      <c r="I21" s="101"/>
    </row>
    <row r="22" spans="1:9" s="37" customFormat="1" ht="12">
      <c r="A22" s="36"/>
      <c r="B22" s="31"/>
      <c r="C22" s="103"/>
      <c r="H22" s="98" t="s">
        <v>149</v>
      </c>
      <c r="I22" s="39"/>
    </row>
    <row r="23" spans="1:9" s="37" customFormat="1" ht="12">
      <c r="A23" s="99"/>
      <c r="B23" s="100" t="s">
        <v>13</v>
      </c>
      <c r="C23" s="43"/>
      <c r="D23" s="33" t="s">
        <v>15</v>
      </c>
      <c r="E23" s="33" t="s">
        <v>15</v>
      </c>
      <c r="H23" s="98"/>
      <c r="I23" s="39"/>
    </row>
    <row r="24" spans="1:9" s="37" customFormat="1" ht="12">
      <c r="A24" s="36" t="s">
        <v>102</v>
      </c>
      <c r="B24" s="31" t="s">
        <v>123</v>
      </c>
      <c r="C24" s="43" t="s">
        <v>9</v>
      </c>
      <c r="E24" s="37" t="s">
        <v>15</v>
      </c>
      <c r="H24" s="98" t="s">
        <v>151</v>
      </c>
      <c r="I24" s="39"/>
    </row>
    <row r="25" spans="1:9" s="37" customFormat="1" ht="12">
      <c r="A25" s="36" t="s">
        <v>102</v>
      </c>
      <c r="B25" s="31" t="s">
        <v>123</v>
      </c>
      <c r="C25" s="43" t="s">
        <v>9</v>
      </c>
      <c r="E25" s="37" t="s">
        <v>15</v>
      </c>
      <c r="H25" s="98" t="s">
        <v>150</v>
      </c>
      <c r="I25" s="39"/>
    </row>
    <row r="26" spans="1:9" s="37" customFormat="1" ht="12">
      <c r="A26" s="36" t="s">
        <v>102</v>
      </c>
      <c r="B26" s="31" t="s">
        <v>123</v>
      </c>
      <c r="C26" s="43" t="s">
        <v>14</v>
      </c>
      <c r="E26" s="37" t="s">
        <v>15</v>
      </c>
      <c r="H26" s="98"/>
      <c r="I26" s="39"/>
    </row>
    <row r="27" spans="1:9" s="37" customFormat="1" ht="12">
      <c r="A27" s="36"/>
      <c r="B27" s="31"/>
      <c r="C27" s="43"/>
      <c r="H27" s="98"/>
      <c r="I27" s="39"/>
    </row>
    <row r="28" spans="1:9" s="37" customFormat="1" ht="12">
      <c r="A28" s="36"/>
      <c r="B28" s="100" t="s">
        <v>13</v>
      </c>
      <c r="C28" s="43"/>
      <c r="D28" s="33" t="s">
        <v>15</v>
      </c>
      <c r="E28" s="33" t="s">
        <v>15</v>
      </c>
      <c r="H28" s="98"/>
      <c r="I28" s="39"/>
    </row>
    <row r="29" spans="1:9" s="37" customFormat="1" ht="12">
      <c r="A29" s="36" t="s">
        <v>102</v>
      </c>
      <c r="B29" s="31" t="s">
        <v>123</v>
      </c>
      <c r="C29" s="43" t="s">
        <v>9</v>
      </c>
      <c r="E29" s="37" t="s">
        <v>15</v>
      </c>
      <c r="H29" s="98" t="s">
        <v>150</v>
      </c>
      <c r="I29" s="39"/>
    </row>
    <row r="30" spans="1:9" s="37" customFormat="1" ht="12">
      <c r="A30" s="36" t="s">
        <v>102</v>
      </c>
      <c r="B30" s="31" t="s">
        <v>123</v>
      </c>
      <c r="C30" s="43" t="s">
        <v>9</v>
      </c>
      <c r="E30" s="37" t="s">
        <v>15</v>
      </c>
      <c r="H30" s="98" t="s">
        <v>150</v>
      </c>
      <c r="I30" s="39"/>
    </row>
    <row r="31" spans="1:9" s="37" customFormat="1" ht="12">
      <c r="A31" s="36" t="s">
        <v>102</v>
      </c>
      <c r="B31" s="31" t="s">
        <v>123</v>
      </c>
      <c r="C31" s="43" t="s">
        <v>14</v>
      </c>
      <c r="E31" s="37" t="s">
        <v>15</v>
      </c>
      <c r="H31" s="98"/>
      <c r="I31" s="39"/>
    </row>
    <row r="32" spans="1:9" s="37" customFormat="1" ht="12">
      <c r="A32" s="36"/>
      <c r="B32" s="31"/>
      <c r="C32" s="104"/>
      <c r="H32" s="14"/>
      <c r="I32" s="39"/>
    </row>
    <row r="33" spans="1:9" s="102" customFormat="1" ht="12">
      <c r="A33" s="92" t="s">
        <v>17</v>
      </c>
      <c r="B33" s="93"/>
      <c r="C33" s="94"/>
      <c r="D33" s="27" t="s">
        <v>15</v>
      </c>
      <c r="E33" s="27" t="s">
        <v>15</v>
      </c>
      <c r="F33" s="27" t="e">
        <f>IF(E33*100/D33&gt;100,E33*100/D33-100,"")</f>
        <v>#VALUE!</v>
      </c>
      <c r="G33" s="27" t="e">
        <f>IF(E33*100/D33&lt;100,E33*100/D33-100,"")</f>
        <v>#VALUE!</v>
      </c>
      <c r="H33" s="95"/>
      <c r="I33" s="101"/>
    </row>
    <row r="34" spans="1:9" s="37" customFormat="1" ht="12">
      <c r="A34" s="36"/>
      <c r="B34" s="31"/>
      <c r="C34" s="103"/>
      <c r="H34" s="98" t="s">
        <v>149</v>
      </c>
      <c r="I34" s="39"/>
    </row>
    <row r="35" spans="1:9" s="37" customFormat="1" ht="12">
      <c r="A35" s="99"/>
      <c r="B35" s="100" t="s">
        <v>13</v>
      </c>
      <c r="C35" s="43"/>
      <c r="D35" s="33" t="s">
        <v>15</v>
      </c>
      <c r="E35" s="33" t="s">
        <v>15</v>
      </c>
      <c r="H35" s="98"/>
      <c r="I35" s="39"/>
    </row>
    <row r="36" spans="1:9" s="37" customFormat="1" ht="12">
      <c r="A36" s="36" t="s">
        <v>102</v>
      </c>
      <c r="B36" s="31" t="s">
        <v>123</v>
      </c>
      <c r="C36" s="43" t="s">
        <v>9</v>
      </c>
      <c r="E36" s="37" t="s">
        <v>15</v>
      </c>
      <c r="H36" s="98" t="s">
        <v>151</v>
      </c>
      <c r="I36" s="39"/>
    </row>
    <row r="37" spans="1:9" s="37" customFormat="1" ht="12">
      <c r="A37" s="36" t="s">
        <v>102</v>
      </c>
      <c r="B37" s="31" t="s">
        <v>123</v>
      </c>
      <c r="C37" s="43" t="s">
        <v>9</v>
      </c>
      <c r="E37" s="37" t="s">
        <v>15</v>
      </c>
      <c r="H37" s="98" t="s">
        <v>150</v>
      </c>
      <c r="I37" s="39"/>
    </row>
    <row r="38" spans="1:9" s="37" customFormat="1" ht="12">
      <c r="A38" s="36" t="s">
        <v>102</v>
      </c>
      <c r="B38" s="31" t="s">
        <v>123</v>
      </c>
      <c r="C38" s="43" t="s">
        <v>14</v>
      </c>
      <c r="E38" s="37" t="s">
        <v>15</v>
      </c>
      <c r="H38" s="98"/>
      <c r="I38" s="39"/>
    </row>
    <row r="39" spans="1:9" s="37" customFormat="1" ht="12">
      <c r="A39" s="36"/>
      <c r="B39" s="31"/>
      <c r="C39" s="43"/>
      <c r="H39" s="98"/>
      <c r="I39" s="39"/>
    </row>
    <row r="40" spans="1:9" s="37" customFormat="1" ht="12">
      <c r="A40" s="36"/>
      <c r="B40" s="100" t="s">
        <v>13</v>
      </c>
      <c r="C40" s="43"/>
      <c r="D40" s="33" t="s">
        <v>15</v>
      </c>
      <c r="E40" s="33" t="s">
        <v>15</v>
      </c>
      <c r="H40" s="98"/>
      <c r="I40" s="39"/>
    </row>
    <row r="41" spans="1:9" s="37" customFormat="1" ht="12">
      <c r="A41" s="36" t="s">
        <v>102</v>
      </c>
      <c r="B41" s="31" t="s">
        <v>123</v>
      </c>
      <c r="C41" s="43" t="s">
        <v>9</v>
      </c>
      <c r="E41" s="37" t="s">
        <v>15</v>
      </c>
      <c r="H41" s="98" t="s">
        <v>150</v>
      </c>
      <c r="I41" s="39"/>
    </row>
    <row r="42" spans="1:9" s="37" customFormat="1" ht="12">
      <c r="A42" s="36" t="s">
        <v>102</v>
      </c>
      <c r="B42" s="31" t="s">
        <v>123</v>
      </c>
      <c r="C42" s="43" t="s">
        <v>9</v>
      </c>
      <c r="E42" s="37" t="s">
        <v>15</v>
      </c>
      <c r="H42" s="98" t="s">
        <v>150</v>
      </c>
      <c r="I42" s="39"/>
    </row>
    <row r="43" spans="1:9" s="37" customFormat="1" ht="12">
      <c r="A43" s="36" t="s">
        <v>102</v>
      </c>
      <c r="B43" s="31" t="s">
        <v>123</v>
      </c>
      <c r="C43" s="43" t="s">
        <v>14</v>
      </c>
      <c r="E43" s="37" t="s">
        <v>15</v>
      </c>
      <c r="H43" s="98"/>
      <c r="I43" s="39"/>
    </row>
    <row r="44" spans="1:9" s="109" customFormat="1" ht="12">
      <c r="A44" s="46"/>
      <c r="B44" s="105"/>
      <c r="C44" s="106"/>
      <c r="D44" s="49"/>
      <c r="E44" s="49"/>
      <c r="F44" s="49"/>
      <c r="G44" s="49"/>
      <c r="H44" s="107"/>
      <c r="I44" s="108"/>
    </row>
    <row r="45" spans="1:8" s="79" customFormat="1" ht="12">
      <c r="A45" s="110"/>
      <c r="B45" s="111"/>
      <c r="C45" s="54" t="s">
        <v>113</v>
      </c>
      <c r="D45" s="55" t="s">
        <v>15</v>
      </c>
      <c r="E45" s="55" t="s">
        <v>15</v>
      </c>
      <c r="F45" s="112"/>
      <c r="G45" s="113"/>
      <c r="H45" s="114"/>
    </row>
    <row r="46" spans="1:8" ht="10.5">
      <c r="A46" s="74"/>
      <c r="B46" s="115"/>
      <c r="C46" s="76"/>
      <c r="D46" s="77"/>
      <c r="E46" s="77"/>
      <c r="F46" s="77"/>
      <c r="G46" s="77"/>
      <c r="H46" s="78"/>
    </row>
    <row r="47" spans="1:8" ht="10.5">
      <c r="A47" s="74"/>
      <c r="B47" s="115"/>
      <c r="C47" s="76"/>
      <c r="D47" s="77"/>
      <c r="E47" s="77"/>
      <c r="F47" s="77"/>
      <c r="G47" s="77"/>
      <c r="H47" s="78"/>
    </row>
  </sheetData>
  <sheetProtection/>
  <mergeCells count="3">
    <mergeCell ref="A2:H2"/>
    <mergeCell ref="F3:G3"/>
    <mergeCell ref="F4:G4"/>
  </mergeCells>
  <printOptions headings="1"/>
  <pageMargins left="0.3937007874015748" right="0.1968503937007874" top="0.4724409448818898" bottom="0.5905511811023623" header="0.5118110236220472" footer="0.3937007874015748"/>
  <pageSetup fitToHeight="1" fitToWidth="1" horizontalDpi="300" verticalDpi="300" orientation="landscape" paperSize="9" scale="62"/>
  <headerFooter alignWithMargins="0">
    <oddFooter>&amp;L&amp;10Bearbeiter:&amp;C&amp;10Zahlenmäßiger Nachweis - Projekt: "                               " 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T49"/>
  <sheetViews>
    <sheetView showGridLines="0" zoomScale="125" zoomScaleNormal="125" zoomScaleSheetLayoutView="75" workbookViewId="0" topLeftCell="A1">
      <pane ySplit="7" topLeftCell="BM20" activePane="bottomLeft" state="frozen"/>
      <selection pane="topLeft" activeCell="A1" sqref="A1"/>
      <selection pane="bottomLeft" activeCell="A24" sqref="A24"/>
    </sheetView>
  </sheetViews>
  <sheetFormatPr defaultColWidth="11.50390625" defaultRowHeight="12"/>
  <cols>
    <col min="1" max="1" width="5.00390625" style="81" customWidth="1"/>
    <col min="2" max="2" width="11.50390625" style="82" customWidth="1"/>
    <col min="3" max="3" width="49.125" style="83" customWidth="1"/>
    <col min="4" max="7" width="16.625" style="84" customWidth="1"/>
    <col min="8" max="8" width="65.50390625" style="85" customWidth="1"/>
    <col min="9" max="16384" width="11.50390625" style="80" customWidth="1"/>
  </cols>
  <sheetData>
    <row r="1" ht="25.5" customHeight="1">
      <c r="C1" s="153" t="s">
        <v>126</v>
      </c>
    </row>
    <row r="2" spans="1:8" s="1" customFormat="1" ht="26.25" customHeight="1">
      <c r="A2" s="154" t="s">
        <v>95</v>
      </c>
      <c r="B2" s="155"/>
      <c r="C2" s="155"/>
      <c r="D2" s="155"/>
      <c r="E2" s="155"/>
      <c r="F2" s="155"/>
      <c r="G2" s="155"/>
      <c r="H2" s="156"/>
    </row>
    <row r="3" spans="1:8" s="8" customFormat="1" ht="20.25" customHeight="1">
      <c r="A3" s="2" t="s">
        <v>104</v>
      </c>
      <c r="B3" s="3" t="s">
        <v>107</v>
      </c>
      <c r="C3" s="4" t="s">
        <v>8</v>
      </c>
      <c r="D3" s="5" t="s">
        <v>108</v>
      </c>
      <c r="E3" s="6" t="s">
        <v>101</v>
      </c>
      <c r="F3" s="168" t="s">
        <v>6</v>
      </c>
      <c r="G3" s="169"/>
      <c r="H3" s="7" t="s">
        <v>111</v>
      </c>
    </row>
    <row r="4" spans="1:8" s="13" customFormat="1" ht="14.25" customHeight="1">
      <c r="A4" s="2" t="s">
        <v>105</v>
      </c>
      <c r="B4" s="3" t="s">
        <v>21</v>
      </c>
      <c r="C4" s="9" t="s">
        <v>81</v>
      </c>
      <c r="D4" s="10" t="s">
        <v>2</v>
      </c>
      <c r="E4" s="11" t="s">
        <v>118</v>
      </c>
      <c r="F4" s="158" t="s">
        <v>7</v>
      </c>
      <c r="G4" s="158"/>
      <c r="H4" s="12" t="s">
        <v>154</v>
      </c>
    </row>
    <row r="5" spans="1:8" s="13" customFormat="1" ht="14.25" customHeight="1">
      <c r="A5" s="2" t="s">
        <v>102</v>
      </c>
      <c r="B5" s="3" t="s">
        <v>22</v>
      </c>
      <c r="C5" s="9" t="s">
        <v>18</v>
      </c>
      <c r="D5" s="10" t="s">
        <v>3</v>
      </c>
      <c r="E5" s="11" t="s">
        <v>30</v>
      </c>
      <c r="F5" s="11" t="s">
        <v>109</v>
      </c>
      <c r="G5" s="11" t="s">
        <v>110</v>
      </c>
      <c r="H5" s="12"/>
    </row>
    <row r="6" spans="1:8" s="13" customFormat="1" ht="14.25" customHeight="1">
      <c r="A6" s="15"/>
      <c r="B6" s="16" t="s">
        <v>82</v>
      </c>
      <c r="C6" s="9" t="s">
        <v>145</v>
      </c>
      <c r="D6" s="10"/>
      <c r="E6" s="17"/>
      <c r="F6" s="11"/>
      <c r="G6" s="11"/>
      <c r="H6" s="12"/>
    </row>
    <row r="7" spans="1:8" s="13" customFormat="1" ht="14.25" customHeight="1">
      <c r="A7" s="18"/>
      <c r="B7" s="19" t="s">
        <v>23</v>
      </c>
      <c r="C7" s="20"/>
      <c r="D7" s="5" t="s">
        <v>100</v>
      </c>
      <c r="E7" s="6" t="s">
        <v>100</v>
      </c>
      <c r="F7" s="5" t="s">
        <v>100</v>
      </c>
      <c r="G7" s="5" t="s">
        <v>100</v>
      </c>
      <c r="H7" s="12"/>
    </row>
    <row r="8" spans="4:9" s="21" customFormat="1" ht="17.25" customHeight="1">
      <c r="D8" s="22"/>
      <c r="E8" s="22"/>
      <c r="F8" s="22"/>
      <c r="G8" s="22"/>
      <c r="I8" s="23"/>
    </row>
    <row r="9" spans="1:9" s="27" customFormat="1" ht="12">
      <c r="A9" s="24" t="s">
        <v>24</v>
      </c>
      <c r="B9" s="25"/>
      <c r="C9" s="26"/>
      <c r="D9" s="27" t="s">
        <v>15</v>
      </c>
      <c r="E9" s="27" t="s">
        <v>15</v>
      </c>
      <c r="F9" s="27" t="s">
        <v>15</v>
      </c>
      <c r="G9" s="27" t="s">
        <v>15</v>
      </c>
      <c r="H9" s="28"/>
      <c r="I9" s="29"/>
    </row>
    <row r="10" spans="1:9" s="33" customFormat="1" ht="12">
      <c r="A10" s="30"/>
      <c r="B10" s="31"/>
      <c r="C10" s="32"/>
      <c r="H10" s="34"/>
      <c r="I10" s="35"/>
    </row>
    <row r="11" spans="1:12" s="37" customFormat="1" ht="12">
      <c r="A11" s="36"/>
      <c r="B11" s="31"/>
      <c r="C11" s="32" t="s">
        <v>83</v>
      </c>
      <c r="D11" s="37" t="s">
        <v>15</v>
      </c>
      <c r="E11" s="37" t="s">
        <v>15</v>
      </c>
      <c r="H11" s="38"/>
      <c r="I11" s="35"/>
      <c r="J11" s="33"/>
      <c r="K11" s="33"/>
      <c r="L11" s="33"/>
    </row>
    <row r="12" spans="1:12" s="37" customFormat="1" ht="12">
      <c r="A12" s="36"/>
      <c r="B12" s="31"/>
      <c r="C12" s="32" t="s">
        <v>14</v>
      </c>
      <c r="D12" s="37" t="s">
        <v>15</v>
      </c>
      <c r="E12" s="37" t="s">
        <v>15</v>
      </c>
      <c r="H12" s="38"/>
      <c r="I12" s="35"/>
      <c r="J12" s="33"/>
      <c r="K12" s="33"/>
      <c r="L12" s="33"/>
    </row>
    <row r="13" spans="1:12" s="37" customFormat="1" ht="12">
      <c r="A13" s="36"/>
      <c r="B13" s="31"/>
      <c r="C13" s="32"/>
      <c r="H13" s="38"/>
      <c r="I13" s="35"/>
      <c r="J13" s="33"/>
      <c r="K13" s="33"/>
      <c r="L13" s="33"/>
    </row>
    <row r="14" spans="1:9" s="27" customFormat="1" ht="12">
      <c r="A14" s="24" t="s">
        <v>4</v>
      </c>
      <c r="B14" s="25"/>
      <c r="C14" s="26"/>
      <c r="D14" s="27" t="s">
        <v>15</v>
      </c>
      <c r="E14" s="27" t="s">
        <v>15</v>
      </c>
      <c r="F14" s="27" t="s">
        <v>15</v>
      </c>
      <c r="G14" s="27" t="s">
        <v>15</v>
      </c>
      <c r="H14" s="28"/>
      <c r="I14" s="29"/>
    </row>
    <row r="15" spans="1:9" s="33" customFormat="1" ht="12">
      <c r="A15" s="30"/>
      <c r="B15" s="31"/>
      <c r="C15" s="32"/>
      <c r="H15" s="34"/>
      <c r="I15" s="35"/>
    </row>
    <row r="16" spans="1:12" s="37" customFormat="1" ht="12">
      <c r="A16" s="36" t="s">
        <v>102</v>
      </c>
      <c r="B16" s="31" t="s">
        <v>123</v>
      </c>
      <c r="C16" s="32" t="s">
        <v>25</v>
      </c>
      <c r="D16" s="37" t="s">
        <v>15</v>
      </c>
      <c r="E16" s="37" t="s">
        <v>15</v>
      </c>
      <c r="H16" s="38"/>
      <c r="I16" s="35"/>
      <c r="J16" s="33"/>
      <c r="K16" s="33"/>
      <c r="L16" s="33"/>
    </row>
    <row r="17" spans="1:12" s="37" customFormat="1" ht="12">
      <c r="A17" s="36" t="s">
        <v>14</v>
      </c>
      <c r="B17" s="31" t="s">
        <v>14</v>
      </c>
      <c r="C17" s="32" t="s">
        <v>14</v>
      </c>
      <c r="D17" s="37" t="s">
        <v>15</v>
      </c>
      <c r="E17" s="37" t="s">
        <v>15</v>
      </c>
      <c r="H17" s="34"/>
      <c r="I17" s="35"/>
      <c r="J17" s="33"/>
      <c r="K17" s="33"/>
      <c r="L17" s="33"/>
    </row>
    <row r="18" spans="1:12" s="37" customFormat="1" ht="12">
      <c r="A18" s="36"/>
      <c r="B18" s="31"/>
      <c r="C18" s="32"/>
      <c r="H18" s="34"/>
      <c r="I18" s="35"/>
      <c r="J18" s="33"/>
      <c r="K18" s="33"/>
      <c r="L18" s="33"/>
    </row>
    <row r="19" spans="1:9" s="27" customFormat="1" ht="12">
      <c r="A19" s="24" t="s">
        <v>5</v>
      </c>
      <c r="B19" s="25"/>
      <c r="C19" s="26"/>
      <c r="D19" s="27" t="s">
        <v>15</v>
      </c>
      <c r="E19" s="27" t="s">
        <v>15</v>
      </c>
      <c r="F19" s="27" t="s">
        <v>15</v>
      </c>
      <c r="G19" s="27" t="s">
        <v>15</v>
      </c>
      <c r="H19" s="28"/>
      <c r="I19" s="29"/>
    </row>
    <row r="20" spans="1:12" s="37" customFormat="1" ht="12">
      <c r="A20" s="36"/>
      <c r="B20" s="31"/>
      <c r="C20" s="32"/>
      <c r="H20" s="34"/>
      <c r="I20" s="35"/>
      <c r="J20" s="33"/>
      <c r="K20" s="33"/>
      <c r="L20" s="33"/>
    </row>
    <row r="21" spans="1:12" s="37" customFormat="1" ht="12">
      <c r="A21" s="36" t="s">
        <v>102</v>
      </c>
      <c r="B21" s="31" t="s">
        <v>123</v>
      </c>
      <c r="C21" s="32" t="s">
        <v>25</v>
      </c>
      <c r="D21" s="37" t="s">
        <v>15</v>
      </c>
      <c r="E21" s="37" t="s">
        <v>15</v>
      </c>
      <c r="H21" s="34"/>
      <c r="I21" s="35"/>
      <c r="J21" s="33"/>
      <c r="K21" s="33"/>
      <c r="L21" s="33"/>
    </row>
    <row r="22" spans="1:12" s="37" customFormat="1" ht="12">
      <c r="A22" s="36" t="s">
        <v>14</v>
      </c>
      <c r="B22" s="31" t="s">
        <v>14</v>
      </c>
      <c r="C22" s="32" t="s">
        <v>14</v>
      </c>
      <c r="D22" s="37" t="s">
        <v>15</v>
      </c>
      <c r="E22" s="37" t="s">
        <v>15</v>
      </c>
      <c r="H22" s="34"/>
      <c r="I22" s="35"/>
      <c r="J22" s="33"/>
      <c r="K22" s="33"/>
      <c r="L22" s="33"/>
    </row>
    <row r="23" spans="1:9" s="37" customFormat="1" ht="12">
      <c r="A23" s="36"/>
      <c r="B23" s="31"/>
      <c r="C23" s="32"/>
      <c r="H23" s="34"/>
      <c r="I23" s="39"/>
    </row>
    <row r="24" spans="1:9" s="40" customFormat="1" ht="12">
      <c r="A24" s="24" t="s">
        <v>33</v>
      </c>
      <c r="B24" s="25"/>
      <c r="C24" s="26"/>
      <c r="H24" s="28"/>
      <c r="I24" s="41"/>
    </row>
    <row r="25" spans="1:9" s="37" customFormat="1" ht="12">
      <c r="A25" s="36"/>
      <c r="B25" s="31"/>
      <c r="C25" s="32"/>
      <c r="H25" s="34"/>
      <c r="I25" s="39"/>
    </row>
    <row r="26" spans="1:9" s="37" customFormat="1" ht="12">
      <c r="A26" s="36" t="s">
        <v>102</v>
      </c>
      <c r="B26" s="31" t="s">
        <v>123</v>
      </c>
      <c r="C26" s="32" t="s">
        <v>29</v>
      </c>
      <c r="D26" s="37" t="s">
        <v>15</v>
      </c>
      <c r="E26" s="37" t="s">
        <v>15</v>
      </c>
      <c r="H26" s="34"/>
      <c r="I26" s="39"/>
    </row>
    <row r="27" spans="1:9" s="37" customFormat="1" ht="12">
      <c r="A27" s="36" t="s">
        <v>14</v>
      </c>
      <c r="B27" s="31" t="s">
        <v>14</v>
      </c>
      <c r="C27" s="32" t="s">
        <v>14</v>
      </c>
      <c r="D27" s="37" t="s">
        <v>15</v>
      </c>
      <c r="E27" s="37" t="s">
        <v>15</v>
      </c>
      <c r="H27" s="34"/>
      <c r="I27" s="39"/>
    </row>
    <row r="28" spans="1:9" s="37" customFormat="1" ht="12">
      <c r="A28" s="36"/>
      <c r="B28" s="31"/>
      <c r="C28" s="32"/>
      <c r="H28" s="34"/>
      <c r="I28" s="39"/>
    </row>
    <row r="29" spans="1:9" s="27" customFormat="1" ht="12">
      <c r="A29" s="24" t="s">
        <v>88</v>
      </c>
      <c r="B29" s="25"/>
      <c r="C29" s="26"/>
      <c r="D29" s="27" t="s">
        <v>15</v>
      </c>
      <c r="E29" s="27" t="s">
        <v>15</v>
      </c>
      <c r="F29" s="27" t="s">
        <v>15</v>
      </c>
      <c r="G29" s="27" t="s">
        <v>15</v>
      </c>
      <c r="H29" s="28"/>
      <c r="I29" s="29"/>
    </row>
    <row r="30" spans="1:9" s="37" customFormat="1" ht="12">
      <c r="A30" s="36"/>
      <c r="B30" s="42"/>
      <c r="C30" s="43"/>
      <c r="H30" s="44"/>
      <c r="I30" s="39"/>
    </row>
    <row r="31" spans="1:8" s="45" customFormat="1" ht="12">
      <c r="A31" s="36"/>
      <c r="B31" s="31" t="s">
        <v>123</v>
      </c>
      <c r="C31" s="43" t="s">
        <v>26</v>
      </c>
      <c r="D31" s="37" t="s">
        <v>15</v>
      </c>
      <c r="E31" s="37" t="s">
        <v>15</v>
      </c>
      <c r="F31" s="37"/>
      <c r="G31" s="37"/>
      <c r="H31" s="44"/>
    </row>
    <row r="32" spans="1:8" s="45" customFormat="1" ht="12">
      <c r="A32" s="36"/>
      <c r="B32" s="31" t="s">
        <v>123</v>
      </c>
      <c r="C32" s="43" t="s">
        <v>27</v>
      </c>
      <c r="D32" s="37" t="s">
        <v>15</v>
      </c>
      <c r="E32" s="37" t="s">
        <v>15</v>
      </c>
      <c r="F32" s="37"/>
      <c r="G32" s="37"/>
      <c r="H32" s="44"/>
    </row>
    <row r="33" spans="1:8" s="45" customFormat="1" ht="12">
      <c r="A33" s="36"/>
      <c r="B33" s="31" t="s">
        <v>14</v>
      </c>
      <c r="C33" s="43" t="s">
        <v>14</v>
      </c>
      <c r="D33" s="37" t="s">
        <v>15</v>
      </c>
      <c r="E33" s="37" t="s">
        <v>15</v>
      </c>
      <c r="F33" s="37"/>
      <c r="G33" s="37"/>
      <c r="H33" s="44"/>
    </row>
    <row r="34" spans="1:8" s="45" customFormat="1" ht="12">
      <c r="A34" s="36"/>
      <c r="B34" s="31"/>
      <c r="C34" s="43" t="s">
        <v>28</v>
      </c>
      <c r="D34" s="37" t="s">
        <v>15</v>
      </c>
      <c r="E34" s="37" t="s">
        <v>15</v>
      </c>
      <c r="F34" s="37"/>
      <c r="G34" s="37"/>
      <c r="H34" s="44"/>
    </row>
    <row r="35" spans="1:8" s="51" customFormat="1" ht="12">
      <c r="A35" s="46"/>
      <c r="B35" s="47"/>
      <c r="C35" s="48"/>
      <c r="D35" s="49"/>
      <c r="E35" s="49"/>
      <c r="F35" s="49"/>
      <c r="G35" s="49"/>
      <c r="H35" s="50"/>
    </row>
    <row r="36" spans="1:8" s="57" customFormat="1" ht="12">
      <c r="A36" s="52"/>
      <c r="B36" s="53"/>
      <c r="C36" s="54" t="s">
        <v>112</v>
      </c>
      <c r="D36" s="55" t="s">
        <v>15</v>
      </c>
      <c r="E36" s="55" t="s">
        <v>15</v>
      </c>
      <c r="F36" s="55" t="s">
        <v>15</v>
      </c>
      <c r="G36" s="55" t="s">
        <v>15</v>
      </c>
      <c r="H36" s="56"/>
    </row>
    <row r="37" spans="1:8" s="57" customFormat="1" ht="12">
      <c r="A37" s="58"/>
      <c r="B37" s="59"/>
      <c r="C37" s="60" t="s">
        <v>113</v>
      </c>
      <c r="D37" s="55" t="s">
        <v>15</v>
      </c>
      <c r="E37" s="61" t="str">
        <f>Ausgaben!E43</f>
        <v>…,..</v>
      </c>
      <c r="F37" s="55" t="s">
        <v>15</v>
      </c>
      <c r="G37" s="55" t="s">
        <v>15</v>
      </c>
      <c r="H37" s="56"/>
    </row>
    <row r="38" spans="1:8" s="57" customFormat="1" ht="12">
      <c r="A38" s="58"/>
      <c r="B38" s="59"/>
      <c r="C38" s="62" t="s">
        <v>114</v>
      </c>
      <c r="D38" s="55" t="s">
        <v>15</v>
      </c>
      <c r="E38" s="55" t="s">
        <v>15</v>
      </c>
      <c r="F38" s="55" t="s">
        <v>15</v>
      </c>
      <c r="G38" s="55" t="s">
        <v>15</v>
      </c>
      <c r="H38" s="56"/>
    </row>
    <row r="39" spans="1:8" s="57" customFormat="1" ht="12">
      <c r="A39" s="58"/>
      <c r="B39" s="63"/>
      <c r="C39" s="64"/>
      <c r="D39" s="65"/>
      <c r="E39" s="65"/>
      <c r="F39" s="65"/>
      <c r="G39" s="65"/>
      <c r="H39" s="66"/>
    </row>
    <row r="40" spans="1:46" s="69" customFormat="1" ht="35.25" customHeight="1">
      <c r="A40" s="162" t="s">
        <v>35</v>
      </c>
      <c r="B40" s="163"/>
      <c r="C40" s="163"/>
      <c r="D40" s="163"/>
      <c r="E40" s="163"/>
      <c r="F40" s="163"/>
      <c r="G40" s="163"/>
      <c r="H40" s="67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</row>
    <row r="41" spans="1:8" s="57" customFormat="1" ht="12">
      <c r="A41" s="162" t="s">
        <v>120</v>
      </c>
      <c r="B41" s="163"/>
      <c r="C41" s="163"/>
      <c r="D41" s="163"/>
      <c r="E41" s="163"/>
      <c r="F41" s="163"/>
      <c r="G41" s="163"/>
      <c r="H41" s="67"/>
    </row>
    <row r="42" spans="1:8" s="57" customFormat="1" ht="12">
      <c r="A42" s="70"/>
      <c r="B42" s="63"/>
      <c r="C42" s="71"/>
      <c r="D42" s="45"/>
      <c r="E42" s="45"/>
      <c r="F42" s="45"/>
      <c r="G42" s="45"/>
      <c r="H42" s="67"/>
    </row>
    <row r="43" spans="1:8" s="73" customFormat="1" ht="32.25" customHeight="1">
      <c r="A43" s="164" t="s">
        <v>121</v>
      </c>
      <c r="B43" s="165"/>
      <c r="C43" s="165"/>
      <c r="D43" s="165"/>
      <c r="E43" s="165"/>
      <c r="F43" s="165"/>
      <c r="G43" s="165"/>
      <c r="H43" s="72"/>
    </row>
    <row r="44" spans="1:8" s="73" customFormat="1" ht="15.75" customHeight="1">
      <c r="A44" s="166" t="s">
        <v>122</v>
      </c>
      <c r="B44" s="160"/>
      <c r="C44" s="160"/>
      <c r="D44" s="160"/>
      <c r="E44" s="160"/>
      <c r="F44" s="160"/>
      <c r="G44" s="160"/>
      <c r="H44" s="72"/>
    </row>
    <row r="45" spans="1:8" s="73" customFormat="1" ht="15.75" customHeight="1">
      <c r="A45" s="159" t="s">
        <v>84</v>
      </c>
      <c r="B45" s="160"/>
      <c r="C45" s="160"/>
      <c r="D45" s="160"/>
      <c r="E45" s="160"/>
      <c r="F45" s="160"/>
      <c r="G45" s="160"/>
      <c r="H45" s="167"/>
    </row>
    <row r="46" spans="1:8" s="73" customFormat="1" ht="15.75" customHeight="1">
      <c r="A46" s="159" t="s">
        <v>85</v>
      </c>
      <c r="B46" s="160"/>
      <c r="C46" s="160"/>
      <c r="D46" s="160"/>
      <c r="E46" s="160"/>
      <c r="F46" s="160"/>
      <c r="G46" s="160"/>
      <c r="H46" s="161"/>
    </row>
    <row r="47" spans="1:8" s="73" customFormat="1" ht="15.75" customHeight="1">
      <c r="A47" s="159" t="s">
        <v>86</v>
      </c>
      <c r="B47" s="160"/>
      <c r="C47" s="160"/>
      <c r="D47" s="160"/>
      <c r="E47" s="160"/>
      <c r="F47" s="160"/>
      <c r="G47" s="160"/>
      <c r="H47" s="161"/>
    </row>
    <row r="48" spans="1:8" s="79" customFormat="1" ht="37.5" customHeight="1">
      <c r="A48" s="74"/>
      <c r="B48" s="75"/>
      <c r="C48" s="76"/>
      <c r="D48" s="77"/>
      <c r="E48" s="77"/>
      <c r="F48" s="77"/>
      <c r="G48" s="77"/>
      <c r="H48" s="78"/>
    </row>
    <row r="49" spans="1:8" ht="10.5">
      <c r="A49" s="74"/>
      <c r="B49" s="75"/>
      <c r="C49" s="76"/>
      <c r="D49" s="77"/>
      <c r="E49" s="77"/>
      <c r="F49" s="77"/>
      <c r="G49" s="77"/>
      <c r="H49" s="78"/>
    </row>
  </sheetData>
  <sheetProtection/>
  <mergeCells count="10">
    <mergeCell ref="A2:H2"/>
    <mergeCell ref="F3:G3"/>
    <mergeCell ref="F4:G4"/>
    <mergeCell ref="A40:G40"/>
    <mergeCell ref="A46:H46"/>
    <mergeCell ref="A47:H47"/>
    <mergeCell ref="A41:G41"/>
    <mergeCell ref="A43:G43"/>
    <mergeCell ref="A44:G44"/>
    <mergeCell ref="A45:H45"/>
  </mergeCells>
  <printOptions headings="1"/>
  <pageMargins left="0.3937007874015748" right="0.1968503937007874" top="0.4724409448818898" bottom="0.5905511811023623" header="0.5118110236220472" footer="0.3937007874015748"/>
  <pageSetup horizontalDpi="300" verticalDpi="300" orientation="landscape" paperSize="9" scale="75"/>
  <headerFooter alignWithMargins="0">
    <oddFooter>&amp;L&amp;10Bearbeiter:&amp;C&amp;10Zahlenmäßiger Nachweis - Projekt: "                               " 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54"/>
  <sheetViews>
    <sheetView showGridLines="0" zoomScale="75" zoomScaleNormal="75" zoomScaleSheetLayoutView="75" workbookViewId="0" topLeftCell="A1">
      <pane ySplit="7" topLeftCell="BM65" activePane="bottomLeft" state="frozen"/>
      <selection pane="topLeft" activeCell="C1" sqref="C1"/>
      <selection pane="bottomLeft" activeCell="A1" sqref="A1:IV1"/>
    </sheetView>
  </sheetViews>
  <sheetFormatPr defaultColWidth="11.50390625" defaultRowHeight="12"/>
  <cols>
    <col min="1" max="1" width="5.00390625" style="81" customWidth="1"/>
    <col min="2" max="2" width="11.50390625" style="82" customWidth="1"/>
    <col min="3" max="3" width="49.125" style="83" customWidth="1"/>
    <col min="4" max="7" width="16.625" style="84" customWidth="1"/>
    <col min="8" max="8" width="69.125" style="134" customWidth="1"/>
    <col min="9" max="16384" width="11.50390625" style="80" customWidth="1"/>
  </cols>
  <sheetData>
    <row r="1" spans="3:8" ht="25.5" customHeight="1">
      <c r="C1" s="153" t="s">
        <v>126</v>
      </c>
      <c r="H1" s="85"/>
    </row>
    <row r="2" spans="1:8" s="1" customFormat="1" ht="26.25" customHeight="1">
      <c r="A2" s="170" t="s">
        <v>93</v>
      </c>
      <c r="B2" s="170"/>
      <c r="C2" s="170"/>
      <c r="D2" s="170"/>
      <c r="E2" s="170"/>
      <c r="F2" s="170"/>
      <c r="G2" s="170"/>
      <c r="H2" s="170"/>
    </row>
    <row r="3" spans="1:8" s="8" customFormat="1" ht="20.25" customHeight="1">
      <c r="A3" s="2" t="s">
        <v>104</v>
      </c>
      <c r="B3" s="3" t="s">
        <v>107</v>
      </c>
      <c r="C3" s="4" t="s">
        <v>8</v>
      </c>
      <c r="D3" s="5" t="s">
        <v>108</v>
      </c>
      <c r="E3" s="6" t="s">
        <v>101</v>
      </c>
      <c r="F3" s="157" t="s">
        <v>6</v>
      </c>
      <c r="G3" s="157"/>
      <c r="H3" s="7" t="s">
        <v>111</v>
      </c>
    </row>
    <row r="4" spans="1:8" s="13" customFormat="1" ht="14.25" customHeight="1">
      <c r="A4" s="2" t="s">
        <v>105</v>
      </c>
      <c r="B4" s="3" t="s">
        <v>103</v>
      </c>
      <c r="C4" s="9" t="s">
        <v>81</v>
      </c>
      <c r="D4" s="10" t="s">
        <v>2</v>
      </c>
      <c r="E4" s="11" t="s">
        <v>118</v>
      </c>
      <c r="F4" s="158" t="s">
        <v>7</v>
      </c>
      <c r="G4" s="158"/>
      <c r="H4" s="12" t="s">
        <v>19</v>
      </c>
    </row>
    <row r="5" spans="1:8" s="13" customFormat="1" ht="14.25" customHeight="1">
      <c r="A5" s="2" t="s">
        <v>102</v>
      </c>
      <c r="B5" s="3" t="s">
        <v>106</v>
      </c>
      <c r="C5" s="9" t="s">
        <v>18</v>
      </c>
      <c r="D5" s="10" t="s">
        <v>3</v>
      </c>
      <c r="E5" s="14" t="s">
        <v>119</v>
      </c>
      <c r="F5" s="11" t="s">
        <v>109</v>
      </c>
      <c r="G5" s="11" t="s">
        <v>110</v>
      </c>
      <c r="H5" s="12" t="s">
        <v>20</v>
      </c>
    </row>
    <row r="6" spans="1:8" s="13" customFormat="1" ht="14.25" customHeight="1">
      <c r="A6" s="15"/>
      <c r="B6" s="16" t="s">
        <v>87</v>
      </c>
      <c r="C6" s="9" t="s">
        <v>153</v>
      </c>
      <c r="D6" s="10"/>
      <c r="E6" s="17"/>
      <c r="F6" s="11"/>
      <c r="G6" s="11"/>
      <c r="H6" s="12" t="s">
        <v>16</v>
      </c>
    </row>
    <row r="7" spans="1:8" s="13" customFormat="1" ht="14.25" customHeight="1">
      <c r="A7" s="18"/>
      <c r="B7" s="19" t="s">
        <v>10</v>
      </c>
      <c r="C7" s="20"/>
      <c r="D7" s="5" t="s">
        <v>100</v>
      </c>
      <c r="E7" s="6" t="s">
        <v>100</v>
      </c>
      <c r="F7" s="5" t="s">
        <v>80</v>
      </c>
      <c r="G7" s="5" t="s">
        <v>80</v>
      </c>
      <c r="H7" s="12"/>
    </row>
    <row r="8" spans="1:9" s="21" customFormat="1" ht="17.25" customHeight="1">
      <c r="A8" s="90"/>
      <c r="B8" s="90"/>
      <c r="C8" s="90"/>
      <c r="D8" s="117"/>
      <c r="E8" s="117"/>
      <c r="F8" s="22"/>
      <c r="G8" s="22"/>
      <c r="H8" s="90"/>
      <c r="I8" s="23"/>
    </row>
    <row r="9" spans="1:9" s="97" customFormat="1" ht="12.75" customHeight="1">
      <c r="A9" s="92" t="s">
        <v>31</v>
      </c>
      <c r="B9" s="94"/>
      <c r="C9" s="94"/>
      <c r="D9" s="27">
        <f>D11+D18</f>
        <v>23750</v>
      </c>
      <c r="E9" s="27">
        <f>E11+E18</f>
        <v>21500</v>
      </c>
      <c r="F9" s="27">
        <f>IF(E9*100/D9&gt;100,E9*100/D9-100,"")</f>
      </c>
      <c r="G9" s="27">
        <f>IF(E9*100/D9&lt;100,E9*100/D9-100,"")</f>
        <v>-9.473684210526315</v>
      </c>
      <c r="H9" s="118"/>
      <c r="I9" s="96"/>
    </row>
    <row r="10" spans="1:9" s="33" customFormat="1" ht="12">
      <c r="A10" s="36"/>
      <c r="B10" s="42"/>
      <c r="C10" s="43"/>
      <c r="D10" s="37"/>
      <c r="E10" s="37"/>
      <c r="F10" s="37"/>
      <c r="G10" s="37"/>
      <c r="H10" s="44"/>
      <c r="I10" s="35"/>
    </row>
    <row r="11" spans="1:9" s="37" customFormat="1" ht="12">
      <c r="A11" s="119"/>
      <c r="B11" s="120" t="s">
        <v>32</v>
      </c>
      <c r="C11" s="120"/>
      <c r="D11" s="33">
        <v>12500</v>
      </c>
      <c r="E11" s="33">
        <f>SUM(E12:E16)</f>
        <v>12500</v>
      </c>
      <c r="F11" s="33"/>
      <c r="H11" s="44"/>
      <c r="I11" s="39"/>
    </row>
    <row r="12" spans="1:9" s="37" customFormat="1" ht="12">
      <c r="A12" s="36">
        <v>2</v>
      </c>
      <c r="B12" s="42" t="s">
        <v>155</v>
      </c>
      <c r="C12" s="43" t="s">
        <v>59</v>
      </c>
      <c r="D12" s="37">
        <v>2500</v>
      </c>
      <c r="E12" s="37">
        <v>2500</v>
      </c>
      <c r="H12" s="44"/>
      <c r="I12" s="39"/>
    </row>
    <row r="13" spans="1:9" s="37" customFormat="1" ht="12">
      <c r="A13" s="36">
        <v>4</v>
      </c>
      <c r="B13" s="42" t="s">
        <v>155</v>
      </c>
      <c r="C13" s="43" t="s">
        <v>60</v>
      </c>
      <c r="D13" s="37">
        <v>2500</v>
      </c>
      <c r="E13" s="37">
        <v>2500</v>
      </c>
      <c r="H13" s="44"/>
      <c r="I13" s="39"/>
    </row>
    <row r="14" spans="1:9" s="37" customFormat="1" ht="12">
      <c r="A14" s="36">
        <v>6</v>
      </c>
      <c r="B14" s="42" t="s">
        <v>156</v>
      </c>
      <c r="C14" s="43" t="s">
        <v>61</v>
      </c>
      <c r="D14" s="37">
        <v>2500</v>
      </c>
      <c r="E14" s="37">
        <v>2500</v>
      </c>
      <c r="H14" s="44"/>
      <c r="I14" s="39"/>
    </row>
    <row r="15" spans="1:9" s="37" customFormat="1" ht="12">
      <c r="A15" s="36">
        <v>8</v>
      </c>
      <c r="B15" s="42" t="s">
        <v>157</v>
      </c>
      <c r="C15" s="43" t="s">
        <v>62</v>
      </c>
      <c r="D15" s="37">
        <v>2500</v>
      </c>
      <c r="E15" s="37">
        <v>2500</v>
      </c>
      <c r="H15" s="44"/>
      <c r="I15" s="39"/>
    </row>
    <row r="16" spans="1:9" s="37" customFormat="1" ht="12">
      <c r="A16" s="36">
        <v>10</v>
      </c>
      <c r="B16" s="42" t="s">
        <v>158</v>
      </c>
      <c r="C16" s="43" t="s">
        <v>63</v>
      </c>
      <c r="D16" s="37">
        <v>2500</v>
      </c>
      <c r="E16" s="37">
        <v>2500</v>
      </c>
      <c r="H16" s="44"/>
      <c r="I16" s="39"/>
    </row>
    <row r="17" spans="1:9" s="37" customFormat="1" ht="12">
      <c r="A17" s="36"/>
      <c r="B17" s="42"/>
      <c r="C17" s="43"/>
      <c r="H17" s="44"/>
      <c r="I17" s="39"/>
    </row>
    <row r="18" spans="1:9" s="37" customFormat="1" ht="12">
      <c r="A18" s="119"/>
      <c r="B18" s="120" t="s">
        <v>117</v>
      </c>
      <c r="C18" s="120"/>
      <c r="D18" s="33">
        <v>11250</v>
      </c>
      <c r="E18" s="33">
        <f>SUM(E19:E23)</f>
        <v>9000</v>
      </c>
      <c r="F18" s="33"/>
      <c r="H18" s="44"/>
      <c r="I18" s="39"/>
    </row>
    <row r="19" spans="1:9" s="37" customFormat="1" ht="12">
      <c r="A19" s="36">
        <v>1</v>
      </c>
      <c r="B19" s="42" t="s">
        <v>159</v>
      </c>
      <c r="C19" s="43" t="s">
        <v>64</v>
      </c>
      <c r="D19" s="37">
        <v>2250</v>
      </c>
      <c r="E19" s="37">
        <v>2250</v>
      </c>
      <c r="H19" s="44"/>
      <c r="I19" s="39"/>
    </row>
    <row r="20" spans="1:9" s="37" customFormat="1" ht="12">
      <c r="A20" s="36">
        <v>3</v>
      </c>
      <c r="B20" s="42" t="s">
        <v>159</v>
      </c>
      <c r="C20" s="43" t="s">
        <v>65</v>
      </c>
      <c r="D20" s="37">
        <v>2250</v>
      </c>
      <c r="E20" s="37">
        <v>2250</v>
      </c>
      <c r="H20" s="44"/>
      <c r="I20" s="39"/>
    </row>
    <row r="21" spans="1:9" s="123" customFormat="1" ht="12" customHeight="1">
      <c r="A21" s="36">
        <v>7</v>
      </c>
      <c r="B21" s="42" t="s">
        <v>157</v>
      </c>
      <c r="C21" s="43" t="s">
        <v>66</v>
      </c>
      <c r="D21" s="37">
        <v>2250</v>
      </c>
      <c r="E21" s="37">
        <v>2250</v>
      </c>
      <c r="F21" s="37"/>
      <c r="G21" s="33"/>
      <c r="H21" s="121"/>
      <c r="I21" s="122"/>
    </row>
    <row r="22" spans="1:9" s="37" customFormat="1" ht="12">
      <c r="A22" s="36">
        <v>9</v>
      </c>
      <c r="B22" s="42" t="s">
        <v>158</v>
      </c>
      <c r="C22" s="43" t="s">
        <v>67</v>
      </c>
      <c r="D22" s="37">
        <v>2250</v>
      </c>
      <c r="E22" s="37">
        <v>2250</v>
      </c>
      <c r="H22" s="44"/>
      <c r="I22" s="39"/>
    </row>
    <row r="23" spans="1:9" s="37" customFormat="1" ht="12">
      <c r="A23" s="36"/>
      <c r="B23" s="42"/>
      <c r="C23" s="43"/>
      <c r="H23" s="44"/>
      <c r="I23" s="39"/>
    </row>
    <row r="24" spans="1:9" s="27" customFormat="1" ht="12">
      <c r="A24" s="124" t="s">
        <v>127</v>
      </c>
      <c r="B24" s="124"/>
      <c r="C24" s="125"/>
      <c r="D24" s="125">
        <f>SUM(D25:D38)</f>
        <v>5000</v>
      </c>
      <c r="E24" s="125">
        <f>E26+E34</f>
        <v>5326.909999999999</v>
      </c>
      <c r="F24" s="27">
        <f>IF(E24*100/D24&gt;100,E24*100/D24-100,"")</f>
        <v>6.538199999999975</v>
      </c>
      <c r="G24" s="27">
        <f>IF(E24*100/D24&lt;100,E24*100/D24-100,"")</f>
      </c>
      <c r="H24" s="118">
        <f>IF(F24&gt;20,"Begründung der Überschreitung erforderlich!","")</f>
      </c>
      <c r="I24" s="29"/>
    </row>
    <row r="25" spans="1:9" s="37" customFormat="1" ht="12">
      <c r="A25" s="119"/>
      <c r="B25" s="126"/>
      <c r="C25" s="103"/>
      <c r="D25" s="127"/>
      <c r="F25" s="33"/>
      <c r="G25" s="33"/>
      <c r="H25" s="44"/>
      <c r="I25" s="39"/>
    </row>
    <row r="26" spans="1:9" s="37" customFormat="1" ht="12">
      <c r="A26" s="128"/>
      <c r="B26" s="120" t="s">
        <v>116</v>
      </c>
      <c r="C26" s="120"/>
      <c r="D26" s="33">
        <v>2000</v>
      </c>
      <c r="E26" s="33">
        <f>SUM(E27:E32)</f>
        <v>4625.329999999999</v>
      </c>
      <c r="F26" s="33"/>
      <c r="G26" s="33"/>
      <c r="H26" s="44"/>
      <c r="I26" s="39"/>
    </row>
    <row r="27" spans="1:9" s="37" customFormat="1" ht="12">
      <c r="A27" s="128" t="s">
        <v>52</v>
      </c>
      <c r="B27" s="42" t="s">
        <v>37</v>
      </c>
      <c r="C27" s="103" t="s">
        <v>68</v>
      </c>
      <c r="E27" s="37">
        <v>8.4</v>
      </c>
      <c r="H27" s="44"/>
      <c r="I27" s="39"/>
    </row>
    <row r="28" spans="1:9" s="37" customFormat="1" ht="12">
      <c r="A28" s="128" t="s">
        <v>54</v>
      </c>
      <c r="B28" s="42" t="s">
        <v>41</v>
      </c>
      <c r="C28" s="103" t="s">
        <v>69</v>
      </c>
      <c r="E28" s="37">
        <v>24.79</v>
      </c>
      <c r="H28" s="44"/>
      <c r="I28" s="39"/>
    </row>
    <row r="29" spans="1:9" s="37" customFormat="1" ht="12">
      <c r="A29" s="128" t="s">
        <v>53</v>
      </c>
      <c r="B29" s="42" t="s">
        <v>156</v>
      </c>
      <c r="C29" s="103" t="s">
        <v>70</v>
      </c>
      <c r="E29" s="37">
        <v>25.78</v>
      </c>
      <c r="H29" s="44" t="s">
        <v>152</v>
      </c>
      <c r="I29" s="39"/>
    </row>
    <row r="30" spans="1:9" s="37" customFormat="1" ht="12">
      <c r="A30" s="128" t="s">
        <v>55</v>
      </c>
      <c r="B30" s="42" t="s">
        <v>36</v>
      </c>
      <c r="C30" s="103" t="s">
        <v>71</v>
      </c>
      <c r="E30" s="37">
        <v>3452</v>
      </c>
      <c r="H30" s="44"/>
      <c r="I30" s="39"/>
    </row>
    <row r="31" spans="1:9" s="37" customFormat="1" ht="12">
      <c r="A31" s="128" t="s">
        <v>56</v>
      </c>
      <c r="B31" s="42" t="s">
        <v>36</v>
      </c>
      <c r="C31" s="103" t="s">
        <v>72</v>
      </c>
      <c r="E31" s="37">
        <v>1096</v>
      </c>
      <c r="H31" s="44"/>
      <c r="I31" s="39"/>
    </row>
    <row r="32" spans="1:9" s="37" customFormat="1" ht="12">
      <c r="A32" s="128">
        <v>21</v>
      </c>
      <c r="B32" s="42" t="s">
        <v>36</v>
      </c>
      <c r="C32" s="103" t="s">
        <v>73</v>
      </c>
      <c r="E32" s="37">
        <v>18.36</v>
      </c>
      <c r="H32" s="38"/>
      <c r="I32" s="39"/>
    </row>
    <row r="33" spans="1:9" s="123" customFormat="1" ht="12">
      <c r="A33" s="119"/>
      <c r="B33" s="129"/>
      <c r="C33" s="42"/>
      <c r="D33" s="37"/>
      <c r="E33" s="37"/>
      <c r="F33" s="37"/>
      <c r="G33" s="37"/>
      <c r="H33" s="121"/>
      <c r="I33" s="122"/>
    </row>
    <row r="34" spans="1:9" s="37" customFormat="1" ht="12">
      <c r="A34" s="36"/>
      <c r="B34" s="120" t="s">
        <v>115</v>
      </c>
      <c r="C34" s="120"/>
      <c r="D34" s="33">
        <v>3000</v>
      </c>
      <c r="E34" s="33">
        <f>SUM(E35:E38)</f>
        <v>701.58</v>
      </c>
      <c r="F34" s="33"/>
      <c r="G34" s="33"/>
      <c r="H34" s="44"/>
      <c r="I34" s="39"/>
    </row>
    <row r="35" spans="1:9" s="37" customFormat="1" ht="12">
      <c r="A35" s="36" t="s">
        <v>57</v>
      </c>
      <c r="B35" s="42" t="s">
        <v>37</v>
      </c>
      <c r="C35" s="103" t="s">
        <v>74</v>
      </c>
      <c r="E35" s="37">
        <v>11.3</v>
      </c>
      <c r="H35" s="44"/>
      <c r="I35" s="39"/>
    </row>
    <row r="36" spans="1:9" s="37" customFormat="1" ht="12">
      <c r="A36" s="36" t="s">
        <v>53</v>
      </c>
      <c r="B36" s="42" t="s">
        <v>43</v>
      </c>
      <c r="C36" s="103" t="s">
        <v>75</v>
      </c>
      <c r="E36" s="37">
        <v>200</v>
      </c>
      <c r="H36" s="44"/>
      <c r="I36" s="39"/>
    </row>
    <row r="37" spans="1:9" s="37" customFormat="1" ht="12">
      <c r="A37" s="36" t="s">
        <v>58</v>
      </c>
      <c r="B37" s="42" t="s">
        <v>36</v>
      </c>
      <c r="C37" s="103" t="s">
        <v>76</v>
      </c>
      <c r="E37" s="37">
        <v>10.28</v>
      </c>
      <c r="H37" s="44"/>
      <c r="I37" s="39"/>
    </row>
    <row r="38" spans="1:9" s="37" customFormat="1" ht="12">
      <c r="A38" s="36" t="s">
        <v>53</v>
      </c>
      <c r="B38" s="42" t="s">
        <v>42</v>
      </c>
      <c r="C38" s="103" t="s">
        <v>77</v>
      </c>
      <c r="E38" s="37">
        <v>480</v>
      </c>
      <c r="H38" s="44"/>
      <c r="I38" s="39"/>
    </row>
    <row r="39" spans="1:9" s="37" customFormat="1" ht="12">
      <c r="A39" s="36"/>
      <c r="B39" s="130"/>
      <c r="C39" s="31"/>
      <c r="H39" s="44"/>
      <c r="I39" s="39"/>
    </row>
    <row r="40" spans="1:9" s="27" customFormat="1" ht="12">
      <c r="A40" s="92" t="s">
        <v>137</v>
      </c>
      <c r="B40" s="92"/>
      <c r="C40" s="131"/>
      <c r="D40" s="125">
        <v>2500</v>
      </c>
      <c r="E40" s="125">
        <f>SUM(E41:E49)</f>
        <v>3524.4</v>
      </c>
      <c r="F40" s="27">
        <f>IF(E40*100/D40&gt;100,E40*100/D40-100,"")</f>
        <v>40.976</v>
      </c>
      <c r="G40" s="27">
        <f>IF(E40*100/D40&lt;100,E40*100/D40-100,"")</f>
      </c>
      <c r="H40" s="118"/>
      <c r="I40" s="29"/>
    </row>
    <row r="41" spans="1:9" s="37" customFormat="1" ht="12">
      <c r="A41" s="119"/>
      <c r="B41" s="126"/>
      <c r="C41" s="103"/>
      <c r="D41" s="127"/>
      <c r="F41" s="33"/>
      <c r="G41" s="33"/>
      <c r="H41" s="10" t="s">
        <v>130</v>
      </c>
      <c r="I41" s="39"/>
    </row>
    <row r="42" spans="1:9" s="37" customFormat="1" ht="12">
      <c r="A42" s="36" t="s">
        <v>44</v>
      </c>
      <c r="B42" s="42" t="s">
        <v>38</v>
      </c>
      <c r="C42" s="103" t="s">
        <v>128</v>
      </c>
      <c r="E42" s="37">
        <v>35.2</v>
      </c>
      <c r="H42" s="44" t="s">
        <v>131</v>
      </c>
      <c r="I42" s="39"/>
    </row>
    <row r="43" spans="1:9" s="133" customFormat="1" ht="12">
      <c r="A43" s="36" t="s">
        <v>45</v>
      </c>
      <c r="B43" s="42" t="s">
        <v>38</v>
      </c>
      <c r="C43" s="103" t="s">
        <v>78</v>
      </c>
      <c r="D43" s="37"/>
      <c r="E43" s="37">
        <v>111.46</v>
      </c>
      <c r="F43" s="37"/>
      <c r="G43" s="37"/>
      <c r="H43" s="44" t="s">
        <v>134</v>
      </c>
      <c r="I43" s="132"/>
    </row>
    <row r="44" spans="1:8" s="135" customFormat="1" ht="12">
      <c r="A44" s="36" t="s">
        <v>47</v>
      </c>
      <c r="B44" s="42" t="s">
        <v>39</v>
      </c>
      <c r="C44" s="103" t="s">
        <v>79</v>
      </c>
      <c r="D44" s="37"/>
      <c r="E44" s="37">
        <v>64.66</v>
      </c>
      <c r="F44" s="37"/>
      <c r="G44" s="37"/>
      <c r="H44" s="134" t="s">
        <v>135</v>
      </c>
    </row>
    <row r="45" spans="1:8" s="135" customFormat="1" ht="12">
      <c r="A45" s="36" t="s">
        <v>48</v>
      </c>
      <c r="B45" s="42" t="s">
        <v>39</v>
      </c>
      <c r="C45" s="103" t="s">
        <v>96</v>
      </c>
      <c r="D45" s="37"/>
      <c r="E45" s="37">
        <v>8</v>
      </c>
      <c r="F45" s="37"/>
      <c r="G45" s="37"/>
      <c r="H45" s="134" t="s">
        <v>132</v>
      </c>
    </row>
    <row r="46" spans="1:8" s="135" customFormat="1" ht="12">
      <c r="A46" s="36" t="s">
        <v>46</v>
      </c>
      <c r="B46" s="42" t="s">
        <v>40</v>
      </c>
      <c r="C46" s="103" t="s">
        <v>97</v>
      </c>
      <c r="D46" s="37"/>
      <c r="E46" s="37">
        <v>273.87</v>
      </c>
      <c r="F46" s="37"/>
      <c r="G46" s="37"/>
      <c r="H46" s="134"/>
    </row>
    <row r="47" spans="1:8" s="135" customFormat="1" ht="12">
      <c r="A47" s="36" t="s">
        <v>49</v>
      </c>
      <c r="B47" s="42" t="s">
        <v>40</v>
      </c>
      <c r="C47" s="103" t="s">
        <v>98</v>
      </c>
      <c r="D47" s="37"/>
      <c r="E47" s="37">
        <v>9.72</v>
      </c>
      <c r="F47" s="37"/>
      <c r="G47" s="37"/>
      <c r="H47" s="134"/>
    </row>
    <row r="48" spans="1:8" s="135" customFormat="1" ht="12">
      <c r="A48" s="36" t="s">
        <v>50</v>
      </c>
      <c r="B48" s="42" t="s">
        <v>40</v>
      </c>
      <c r="C48" s="103" t="s">
        <v>129</v>
      </c>
      <c r="D48" s="37"/>
      <c r="E48" s="37">
        <v>21.49</v>
      </c>
      <c r="F48" s="37"/>
      <c r="G48" s="37"/>
      <c r="H48" s="134" t="s">
        <v>133</v>
      </c>
    </row>
    <row r="49" spans="1:8" s="135" customFormat="1" ht="12">
      <c r="A49" s="36" t="s">
        <v>51</v>
      </c>
      <c r="B49" s="42" t="s">
        <v>40</v>
      </c>
      <c r="C49" s="103" t="s">
        <v>99</v>
      </c>
      <c r="D49" s="37"/>
      <c r="E49" s="37">
        <v>3000</v>
      </c>
      <c r="F49" s="37"/>
      <c r="G49" s="37"/>
      <c r="H49" s="10" t="s">
        <v>136</v>
      </c>
    </row>
    <row r="50" spans="1:8" s="141" customFormat="1" ht="10.5">
      <c r="A50" s="136"/>
      <c r="B50" s="137"/>
      <c r="C50" s="138"/>
      <c r="D50" s="139"/>
      <c r="E50" s="139"/>
      <c r="F50" s="139"/>
      <c r="G50" s="139"/>
      <c r="H50" s="140"/>
    </row>
    <row r="51" spans="1:8" s="79" customFormat="1" ht="12">
      <c r="A51" s="142"/>
      <c r="B51" s="143"/>
      <c r="C51" s="54" t="s">
        <v>113</v>
      </c>
      <c r="D51" s="55">
        <f>D9+D24+D40</f>
        <v>31250</v>
      </c>
      <c r="E51" s="55">
        <f>E9+E24+E40</f>
        <v>30351.31</v>
      </c>
      <c r="F51" s="112"/>
      <c r="G51" s="113"/>
      <c r="H51" s="144"/>
    </row>
    <row r="52" spans="1:8" ht="10.5">
      <c r="A52" s="74"/>
      <c r="B52" s="75"/>
      <c r="C52" s="76"/>
      <c r="D52" s="77"/>
      <c r="E52" s="77"/>
      <c r="F52" s="77"/>
      <c r="G52" s="77"/>
      <c r="H52" s="145"/>
    </row>
    <row r="53" spans="1:8" ht="10.5">
      <c r="A53" s="74"/>
      <c r="B53" s="75"/>
      <c r="C53" s="76"/>
      <c r="D53" s="77"/>
      <c r="E53" s="77"/>
      <c r="F53" s="77"/>
      <c r="G53" s="77"/>
      <c r="H53" s="145"/>
    </row>
    <row r="54" spans="1:8" ht="10.5">
      <c r="A54" s="74"/>
      <c r="B54" s="75"/>
      <c r="C54" s="76"/>
      <c r="D54" s="77"/>
      <c r="E54" s="77"/>
      <c r="F54" s="77"/>
      <c r="G54" s="77"/>
      <c r="H54" s="145"/>
    </row>
  </sheetData>
  <sheetProtection/>
  <mergeCells count="3">
    <mergeCell ref="A2:H2"/>
    <mergeCell ref="F3:G3"/>
    <mergeCell ref="F4:G4"/>
  </mergeCells>
  <printOptions headings="1"/>
  <pageMargins left="0.3937007874015748" right="0.1968503937007874" top="0.4724409448818898" bottom="0.5905511811023623" header="0.5118110236220472" footer="0.3937007874015748"/>
  <pageSetup fitToHeight="1" fitToWidth="1" orientation="landscape" paperSize="9" scale="62"/>
  <headerFooter alignWithMargins="0">
    <oddFooter>&amp;L&amp;10Bearbeiter: Clara Mustermann&amp;C&amp;10Zahlenmäßiger Nachweis - Projekt: "Musterprojekt" 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T45"/>
  <sheetViews>
    <sheetView showGridLines="0" tabSelected="1" zoomScale="125" zoomScaleNormal="125" zoomScaleSheetLayoutView="75" workbookViewId="0" topLeftCell="A1">
      <pane ySplit="7" topLeftCell="BM34" activePane="bottomLeft" state="frozen"/>
      <selection pane="topLeft" activeCell="A1" sqref="A1"/>
      <selection pane="bottomLeft" activeCell="A36" sqref="A36:G36"/>
    </sheetView>
  </sheetViews>
  <sheetFormatPr defaultColWidth="11.50390625" defaultRowHeight="12"/>
  <cols>
    <col min="1" max="1" width="5.00390625" style="81" customWidth="1"/>
    <col min="2" max="2" width="11.50390625" style="82" customWidth="1"/>
    <col min="3" max="3" width="49.125" style="83" customWidth="1"/>
    <col min="4" max="7" width="16.625" style="84" customWidth="1"/>
    <col min="8" max="8" width="69.00390625" style="85" customWidth="1"/>
    <col min="9" max="16384" width="11.50390625" style="80" customWidth="1"/>
  </cols>
  <sheetData>
    <row r="1" ht="25.5" customHeight="1">
      <c r="C1" s="153" t="s">
        <v>126</v>
      </c>
    </row>
    <row r="2" spans="1:8" s="1" customFormat="1" ht="26.25" customHeight="1">
      <c r="A2" s="170" t="s">
        <v>0</v>
      </c>
      <c r="B2" s="170"/>
      <c r="C2" s="170"/>
      <c r="D2" s="170"/>
      <c r="E2" s="170"/>
      <c r="F2" s="170"/>
      <c r="G2" s="170"/>
      <c r="H2" s="170"/>
    </row>
    <row r="3" spans="1:8" s="8" customFormat="1" ht="20.25" customHeight="1">
      <c r="A3" s="2" t="s">
        <v>104</v>
      </c>
      <c r="B3" s="3" t="s">
        <v>107</v>
      </c>
      <c r="C3" s="4" t="s">
        <v>8</v>
      </c>
      <c r="D3" s="5" t="s">
        <v>108</v>
      </c>
      <c r="E3" s="6" t="s">
        <v>101</v>
      </c>
      <c r="F3" s="168" t="s">
        <v>6</v>
      </c>
      <c r="G3" s="169"/>
      <c r="H3" s="7" t="s">
        <v>111</v>
      </c>
    </row>
    <row r="4" spans="1:8" s="13" customFormat="1" ht="14.25" customHeight="1">
      <c r="A4" s="2" t="s">
        <v>105</v>
      </c>
      <c r="B4" s="3" t="s">
        <v>21</v>
      </c>
      <c r="C4" s="9" t="s">
        <v>81</v>
      </c>
      <c r="D4" s="10" t="s">
        <v>2</v>
      </c>
      <c r="E4" s="11" t="s">
        <v>118</v>
      </c>
      <c r="F4" s="172" t="s">
        <v>7</v>
      </c>
      <c r="G4" s="173"/>
      <c r="H4" s="12" t="s">
        <v>154</v>
      </c>
    </row>
    <row r="5" spans="1:8" s="13" customFormat="1" ht="14.25" customHeight="1">
      <c r="A5" s="2" t="s">
        <v>102</v>
      </c>
      <c r="B5" s="3" t="s">
        <v>22</v>
      </c>
      <c r="C5" s="9" t="s">
        <v>18</v>
      </c>
      <c r="D5" s="10" t="s">
        <v>3</v>
      </c>
      <c r="E5" s="11" t="s">
        <v>30</v>
      </c>
      <c r="F5" s="11" t="s">
        <v>109</v>
      </c>
      <c r="G5" s="11" t="s">
        <v>110</v>
      </c>
      <c r="H5" s="12"/>
    </row>
    <row r="6" spans="1:8" s="13" customFormat="1" ht="14.25" customHeight="1">
      <c r="A6" s="15"/>
      <c r="B6" s="16" t="s">
        <v>82</v>
      </c>
      <c r="C6" s="9" t="s">
        <v>145</v>
      </c>
      <c r="D6" s="10"/>
      <c r="E6" s="17"/>
      <c r="F6" s="11"/>
      <c r="G6" s="11"/>
      <c r="H6" s="12"/>
    </row>
    <row r="7" spans="1:8" s="13" customFormat="1" ht="14.25" customHeight="1">
      <c r="A7" s="18"/>
      <c r="B7" s="19" t="s">
        <v>23</v>
      </c>
      <c r="C7" s="20"/>
      <c r="D7" s="5" t="s">
        <v>100</v>
      </c>
      <c r="E7" s="6" t="s">
        <v>100</v>
      </c>
      <c r="F7" s="5" t="s">
        <v>100</v>
      </c>
      <c r="G7" s="5" t="s">
        <v>100</v>
      </c>
      <c r="H7" s="12"/>
    </row>
    <row r="8" spans="1:9" s="21" customFormat="1" ht="17.25" customHeight="1">
      <c r="A8" s="90"/>
      <c r="B8" s="90"/>
      <c r="C8" s="90"/>
      <c r="D8" s="90"/>
      <c r="E8" s="90"/>
      <c r="H8" s="90"/>
      <c r="I8" s="23"/>
    </row>
    <row r="9" spans="1:9" s="27" customFormat="1" ht="12">
      <c r="A9" s="24" t="s">
        <v>24</v>
      </c>
      <c r="B9" s="25"/>
      <c r="C9" s="26"/>
      <c r="D9" s="27">
        <f>SUM(D10:D12)</f>
        <v>2000</v>
      </c>
      <c r="E9" s="27">
        <f>SUM(E10:E12)</f>
        <v>2000</v>
      </c>
      <c r="H9" s="146"/>
      <c r="I9" s="29"/>
    </row>
    <row r="10" spans="1:9" s="33" customFormat="1" ht="12">
      <c r="A10" s="30"/>
      <c r="B10" s="31"/>
      <c r="C10" s="32"/>
      <c r="H10" s="38"/>
      <c r="I10" s="35"/>
    </row>
    <row r="11" spans="1:12" s="37" customFormat="1" ht="12">
      <c r="A11" s="36"/>
      <c r="B11" s="31"/>
      <c r="C11" s="147" t="s">
        <v>148</v>
      </c>
      <c r="D11" s="37">
        <v>2000</v>
      </c>
      <c r="E11" s="39">
        <v>2000</v>
      </c>
      <c r="H11" s="38"/>
      <c r="I11" s="35"/>
      <c r="J11" s="33"/>
      <c r="K11" s="33"/>
      <c r="L11" s="33"/>
    </row>
    <row r="12" spans="1:12" s="37" customFormat="1" ht="12">
      <c r="A12" s="36"/>
      <c r="B12" s="31"/>
      <c r="C12" s="32"/>
      <c r="H12" s="38"/>
      <c r="I12" s="35"/>
      <c r="J12" s="33"/>
      <c r="K12" s="33"/>
      <c r="L12" s="33"/>
    </row>
    <row r="13" spans="1:9" s="27" customFormat="1" ht="12">
      <c r="A13" s="24" t="s">
        <v>4</v>
      </c>
      <c r="B13" s="25"/>
      <c r="C13" s="26"/>
      <c r="D13" s="27">
        <f>SUM(D14:D16)</f>
        <v>250</v>
      </c>
      <c r="E13" s="27">
        <f>SUM(E14:E16)</f>
        <v>750</v>
      </c>
      <c r="F13" s="27">
        <f>E13-D13</f>
        <v>500</v>
      </c>
      <c r="H13" s="146"/>
      <c r="I13" s="29"/>
    </row>
    <row r="14" spans="1:9" s="33" customFormat="1" ht="12">
      <c r="A14" s="30"/>
      <c r="B14" s="31"/>
      <c r="C14" s="32"/>
      <c r="H14" s="38"/>
      <c r="I14" s="35"/>
    </row>
    <row r="15" spans="1:12" s="37" customFormat="1" ht="12">
      <c r="A15" s="36" t="s">
        <v>138</v>
      </c>
      <c r="B15" s="31">
        <v>36208</v>
      </c>
      <c r="C15" s="147" t="s">
        <v>140</v>
      </c>
      <c r="D15" s="37">
        <v>250</v>
      </c>
      <c r="E15" s="39">
        <v>250</v>
      </c>
      <c r="H15" s="38"/>
      <c r="I15" s="35"/>
      <c r="J15" s="33"/>
      <c r="K15" s="33"/>
      <c r="L15" s="33"/>
    </row>
    <row r="16" spans="1:12" s="37" customFormat="1" ht="12">
      <c r="A16" s="36" t="s">
        <v>139</v>
      </c>
      <c r="B16" s="31">
        <v>35892</v>
      </c>
      <c r="C16" s="147" t="s">
        <v>141</v>
      </c>
      <c r="E16" s="39">
        <v>500</v>
      </c>
      <c r="H16" s="38" t="s">
        <v>146</v>
      </c>
      <c r="I16" s="35"/>
      <c r="J16" s="33"/>
      <c r="K16" s="33"/>
      <c r="L16" s="33"/>
    </row>
    <row r="17" spans="1:12" s="37" customFormat="1" ht="12">
      <c r="A17" s="36"/>
      <c r="B17" s="31"/>
      <c r="C17" s="32"/>
      <c r="H17" s="38"/>
      <c r="I17" s="35"/>
      <c r="J17" s="33"/>
      <c r="K17" s="33"/>
      <c r="L17" s="33"/>
    </row>
    <row r="18" spans="1:9" s="27" customFormat="1" ht="12">
      <c r="A18" s="24" t="s">
        <v>5</v>
      </c>
      <c r="B18" s="25"/>
      <c r="C18" s="26"/>
      <c r="D18" s="27">
        <f>SUM(D19:D21)</f>
        <v>5000</v>
      </c>
      <c r="E18" s="27">
        <f>SUM(E19:E21)</f>
        <v>4500</v>
      </c>
      <c r="G18" s="27">
        <f>E18-D18</f>
        <v>-500</v>
      </c>
      <c r="H18" s="146"/>
      <c r="I18" s="29"/>
    </row>
    <row r="19" spans="1:12" s="37" customFormat="1" ht="12">
      <c r="A19" s="36"/>
      <c r="B19" s="31"/>
      <c r="C19" s="32"/>
      <c r="H19" s="38"/>
      <c r="I19" s="35"/>
      <c r="J19" s="33"/>
      <c r="K19" s="33"/>
      <c r="L19" s="33"/>
    </row>
    <row r="20" spans="1:12" s="37" customFormat="1" ht="12">
      <c r="A20" s="36" t="s">
        <v>143</v>
      </c>
      <c r="B20" s="31">
        <v>36090</v>
      </c>
      <c r="C20" s="147" t="s">
        <v>124</v>
      </c>
      <c r="D20" s="37">
        <v>5000</v>
      </c>
      <c r="E20" s="39">
        <v>4500</v>
      </c>
      <c r="H20" s="38" t="s">
        <v>1</v>
      </c>
      <c r="I20" s="35"/>
      <c r="J20" s="33"/>
      <c r="K20" s="33"/>
      <c r="L20" s="33"/>
    </row>
    <row r="21" spans="1:9" s="37" customFormat="1" ht="12">
      <c r="A21" s="36"/>
      <c r="B21" s="31"/>
      <c r="C21" s="32"/>
      <c r="H21" s="38"/>
      <c r="I21" s="39"/>
    </row>
    <row r="22" spans="1:9" s="40" customFormat="1" ht="12">
      <c r="A22" s="24" t="s">
        <v>33</v>
      </c>
      <c r="B22" s="25"/>
      <c r="C22" s="26"/>
      <c r="D22" s="27">
        <f>SUM(D23:D25)</f>
        <v>250</v>
      </c>
      <c r="E22" s="27">
        <f>SUM(E23:E25)</f>
        <v>250</v>
      </c>
      <c r="F22" s="27"/>
      <c r="G22" s="27">
        <f>E22-D22</f>
        <v>0</v>
      </c>
      <c r="H22" s="146"/>
      <c r="I22" s="41"/>
    </row>
    <row r="23" spans="1:9" s="37" customFormat="1" ht="12">
      <c r="A23" s="36"/>
      <c r="B23" s="31"/>
      <c r="C23" s="32"/>
      <c r="H23" s="38"/>
      <c r="I23" s="39"/>
    </row>
    <row r="24" spans="1:9" s="37" customFormat="1" ht="12">
      <c r="A24" s="36" t="s">
        <v>142</v>
      </c>
      <c r="B24" s="31">
        <v>36077</v>
      </c>
      <c r="C24" s="147" t="s">
        <v>125</v>
      </c>
      <c r="D24" s="37">
        <v>250</v>
      </c>
      <c r="E24" s="39">
        <v>250</v>
      </c>
      <c r="H24" s="38" t="s">
        <v>147</v>
      </c>
      <c r="I24" s="39"/>
    </row>
    <row r="25" spans="1:9" s="37" customFormat="1" ht="12">
      <c r="A25" s="36"/>
      <c r="B25" s="31"/>
      <c r="C25" s="32"/>
      <c r="H25" s="38"/>
      <c r="I25" s="39"/>
    </row>
    <row r="26" spans="1:9" s="27" customFormat="1" ht="12">
      <c r="A26" s="24" t="s">
        <v>88</v>
      </c>
      <c r="B26" s="25"/>
      <c r="C26" s="26"/>
      <c r="D26" s="27">
        <f>SUM(D27:D31)</f>
        <v>23750</v>
      </c>
      <c r="E26" s="27">
        <f>SUM(E27:E31)</f>
        <v>23000</v>
      </c>
      <c r="H26" s="146"/>
      <c r="I26" s="29"/>
    </row>
    <row r="27" spans="1:9" s="37" customFormat="1" ht="12">
      <c r="A27" s="36"/>
      <c r="B27" s="42"/>
      <c r="C27" s="43"/>
      <c r="H27" s="44"/>
      <c r="I27" s="39"/>
    </row>
    <row r="28" spans="1:8" s="45" customFormat="1" ht="12">
      <c r="A28" s="148"/>
      <c r="B28" s="31">
        <v>36046</v>
      </c>
      <c r="C28" s="147" t="s">
        <v>89</v>
      </c>
      <c r="D28" s="37">
        <v>10000</v>
      </c>
      <c r="E28" s="39">
        <v>10000</v>
      </c>
      <c r="F28" s="37"/>
      <c r="G28" s="37"/>
      <c r="H28" s="44"/>
    </row>
    <row r="29" spans="1:8" s="45" customFormat="1" ht="12">
      <c r="A29" s="36"/>
      <c r="B29" s="31">
        <v>36137</v>
      </c>
      <c r="C29" s="147" t="s">
        <v>90</v>
      </c>
      <c r="D29" s="37">
        <v>13000</v>
      </c>
      <c r="E29" s="39">
        <v>13000</v>
      </c>
      <c r="F29" s="37"/>
      <c r="G29" s="37"/>
      <c r="H29" s="44"/>
    </row>
    <row r="30" spans="1:8" s="45" customFormat="1" ht="12">
      <c r="A30" s="36"/>
      <c r="B30" s="31"/>
      <c r="C30" s="147" t="s">
        <v>91</v>
      </c>
      <c r="D30" s="37">
        <v>750</v>
      </c>
      <c r="E30" s="39"/>
      <c r="F30" s="37"/>
      <c r="G30" s="37"/>
      <c r="H30" s="44"/>
    </row>
    <row r="31" spans="1:8" s="51" customFormat="1" ht="12">
      <c r="A31" s="46"/>
      <c r="B31" s="47"/>
      <c r="C31" s="48"/>
      <c r="D31" s="49"/>
      <c r="E31" s="49"/>
      <c r="F31" s="49"/>
      <c r="G31" s="49"/>
      <c r="H31" s="50"/>
    </row>
    <row r="32" spans="1:8" s="149" customFormat="1" ht="12">
      <c r="A32" s="52"/>
      <c r="B32" s="53"/>
      <c r="C32" s="54" t="s">
        <v>112</v>
      </c>
      <c r="D32" s="55">
        <f>D9+D13+D18+D22+D26</f>
        <v>31250</v>
      </c>
      <c r="E32" s="55">
        <f>E9+E13+E18+E22+E26</f>
        <v>30500</v>
      </c>
      <c r="F32" s="55"/>
      <c r="G32" s="55">
        <f>E32-D32</f>
        <v>-750</v>
      </c>
      <c r="H32" s="34"/>
    </row>
    <row r="33" spans="1:8" s="149" customFormat="1" ht="12">
      <c r="A33" s="58"/>
      <c r="B33" s="59"/>
      <c r="C33" s="60" t="s">
        <v>113</v>
      </c>
      <c r="D33" s="55">
        <f>'Beispiel - Ausgaben'!D51</f>
        <v>31250</v>
      </c>
      <c r="E33" s="55">
        <f>'Beispiel - Ausgaben'!E51</f>
        <v>30351.31</v>
      </c>
      <c r="F33" s="55"/>
      <c r="G33" s="55">
        <f>E33-D33</f>
        <v>-898.6899999999987</v>
      </c>
      <c r="H33" s="34"/>
    </row>
    <row r="34" spans="1:8" s="149" customFormat="1" ht="12">
      <c r="A34" s="58"/>
      <c r="B34" s="59"/>
      <c r="C34" s="62" t="s">
        <v>114</v>
      </c>
      <c r="D34" s="55">
        <f>D32-D33</f>
        <v>0</v>
      </c>
      <c r="E34" s="55">
        <f>E32-E33</f>
        <v>148.6899999999987</v>
      </c>
      <c r="F34" s="150">
        <f>E34</f>
        <v>148.6899999999987</v>
      </c>
      <c r="G34" s="55"/>
      <c r="H34" s="34" t="s">
        <v>92</v>
      </c>
    </row>
    <row r="35" spans="1:8" s="79" customFormat="1" ht="15">
      <c r="A35" s="142"/>
      <c r="B35" s="143"/>
      <c r="C35" s="151"/>
      <c r="D35" s="152"/>
      <c r="E35" s="152"/>
      <c r="F35" s="152"/>
      <c r="G35" s="152"/>
      <c r="H35" s="66" t="s">
        <v>144</v>
      </c>
    </row>
    <row r="36" spans="1:46" s="69" customFormat="1" ht="35.25" customHeight="1">
      <c r="A36" s="162" t="s">
        <v>34</v>
      </c>
      <c r="B36" s="163"/>
      <c r="C36" s="163"/>
      <c r="D36" s="163"/>
      <c r="E36" s="163"/>
      <c r="F36" s="163"/>
      <c r="G36" s="163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</row>
    <row r="37" spans="1:8" s="57" customFormat="1" ht="12">
      <c r="A37" s="162" t="s">
        <v>120</v>
      </c>
      <c r="B37" s="163"/>
      <c r="C37" s="163"/>
      <c r="D37" s="163"/>
      <c r="E37" s="163"/>
      <c r="F37" s="163"/>
      <c r="G37" s="163"/>
      <c r="H37" s="67"/>
    </row>
    <row r="38" spans="1:8" s="57" customFormat="1" ht="12">
      <c r="A38" s="70"/>
      <c r="B38" s="63"/>
      <c r="C38" s="71"/>
      <c r="D38" s="45"/>
      <c r="E38" s="45"/>
      <c r="F38" s="45"/>
      <c r="G38" s="45"/>
      <c r="H38" s="67"/>
    </row>
    <row r="39" spans="1:8" s="73" customFormat="1" ht="32.25" customHeight="1">
      <c r="A39" s="164" t="s">
        <v>121</v>
      </c>
      <c r="B39" s="171"/>
      <c r="C39" s="171"/>
      <c r="D39" s="171"/>
      <c r="E39" s="171"/>
      <c r="F39" s="171"/>
      <c r="G39" s="171"/>
      <c r="H39" s="72"/>
    </row>
    <row r="40" spans="1:8" s="73" customFormat="1" ht="15.75" customHeight="1">
      <c r="A40" s="166" t="s">
        <v>122</v>
      </c>
      <c r="B40" s="160"/>
      <c r="C40" s="160"/>
      <c r="D40" s="160"/>
      <c r="E40" s="160"/>
      <c r="F40" s="160"/>
      <c r="G40" s="160"/>
      <c r="H40" s="72"/>
    </row>
    <row r="41" spans="1:8" s="73" customFormat="1" ht="15.75" customHeight="1">
      <c r="A41" s="159" t="s">
        <v>84</v>
      </c>
      <c r="B41" s="160"/>
      <c r="C41" s="160"/>
      <c r="D41" s="160"/>
      <c r="E41" s="160"/>
      <c r="F41" s="160"/>
      <c r="G41" s="160"/>
      <c r="H41" s="167"/>
    </row>
    <row r="42" spans="1:8" s="73" customFormat="1" ht="15.75" customHeight="1">
      <c r="A42" s="159" t="s">
        <v>85</v>
      </c>
      <c r="B42" s="160"/>
      <c r="C42" s="160"/>
      <c r="D42" s="160"/>
      <c r="E42" s="160"/>
      <c r="F42" s="160"/>
      <c r="G42" s="160"/>
      <c r="H42" s="161"/>
    </row>
    <row r="43" spans="1:8" s="73" customFormat="1" ht="15.75" customHeight="1">
      <c r="A43" s="159" t="s">
        <v>86</v>
      </c>
      <c r="B43" s="160"/>
      <c r="C43" s="160"/>
      <c r="D43" s="160"/>
      <c r="E43" s="160"/>
      <c r="F43" s="160"/>
      <c r="G43" s="160"/>
      <c r="H43" s="161"/>
    </row>
    <row r="44" spans="1:8" s="79" customFormat="1" ht="37.5" customHeight="1">
      <c r="A44" s="74"/>
      <c r="B44" s="75"/>
      <c r="C44" s="76"/>
      <c r="D44" s="77"/>
      <c r="E44" s="77"/>
      <c r="F44" s="77"/>
      <c r="G44" s="77"/>
      <c r="H44" s="78"/>
    </row>
    <row r="45" spans="1:8" ht="10.5">
      <c r="A45" s="74"/>
      <c r="B45" s="75"/>
      <c r="C45" s="76"/>
      <c r="D45" s="77"/>
      <c r="E45" s="77"/>
      <c r="F45" s="77"/>
      <c r="G45" s="77"/>
      <c r="H45" s="78"/>
    </row>
  </sheetData>
  <sheetProtection/>
  <mergeCells count="10">
    <mergeCell ref="A2:H2"/>
    <mergeCell ref="F3:G3"/>
    <mergeCell ref="F4:G4"/>
    <mergeCell ref="A36:G36"/>
    <mergeCell ref="A42:H42"/>
    <mergeCell ref="A43:H43"/>
    <mergeCell ref="A37:G37"/>
    <mergeCell ref="A39:G39"/>
    <mergeCell ref="A40:G40"/>
    <mergeCell ref="A41:H41"/>
  </mergeCells>
  <printOptions headings="1"/>
  <pageMargins left="0.3937007874015748" right="0.1968503937007874" top="0.4724409448818898" bottom="0.5905511811023623" header="0.5118110236220472" footer="0.3937007874015748"/>
  <pageSetup fitToHeight="1" fitToWidth="1" orientation="landscape" paperSize="9" scale="62"/>
  <headerFooter alignWithMargins="0">
    <oddFooter>&amp;L&amp;10Bearbeiter: Clara Mustermann&amp;C&amp;10Zahlenmäßiger Nachweis - Projekt: "Musterprojekt"&amp;RSeite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M</dc:creator>
  <cp:keywords/>
  <dc:description/>
  <cp:lastModifiedBy>SS</cp:lastModifiedBy>
  <cp:lastPrinted>2014-08-12T09:26:05Z</cp:lastPrinted>
  <dcterms:created xsi:type="dcterms:W3CDTF">2003-12-07T20:33:26Z</dcterms:created>
  <dcterms:modified xsi:type="dcterms:W3CDTF">2014-08-12T09:26:12Z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69819215</vt:i4>
  </property>
  <property fmtid="{D5CDD505-2E9C-101B-9397-08002B2CF9AE}" pid="3" name="_EmailSubject">
    <vt:lpwstr>Downloads</vt:lpwstr>
  </property>
  <property fmtid="{D5CDD505-2E9C-101B-9397-08002B2CF9AE}" pid="4" name="_AuthorEmail">
    <vt:lpwstr>kirsten.hass@kulturstiftung-bund.de</vt:lpwstr>
  </property>
  <property fmtid="{D5CDD505-2E9C-101B-9397-08002B2CF9AE}" pid="5" name="_AuthorEmailDisplayName">
    <vt:lpwstr>Kirsten Hass</vt:lpwstr>
  </property>
  <property fmtid="{D5CDD505-2E9C-101B-9397-08002B2CF9AE}" pid="6" name="_PreviousAdHocReviewCycleID">
    <vt:i4>1796330764</vt:i4>
  </property>
  <property fmtid="{D5CDD505-2E9C-101B-9397-08002B2CF9AE}" pid="7" name="_ReviewingToolsShownOnce">
    <vt:lpwstr/>
  </property>
</Properties>
</file>